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60" yWindow="105" windowWidth="15360" windowHeight="16035"/>
  </bookViews>
  <sheets>
    <sheet name="Mazowieckie" sheetId="1" r:id="rId1"/>
  </sheets>
  <definedNames>
    <definedName name="_xlnm._FilterDatabase" localSheetId="0" hidden="1">Mazowieckie!$A$5:$L$32</definedName>
    <definedName name="aa">Mazowieckie!#REF!</definedName>
    <definedName name="bb">#REF!</definedName>
    <definedName name="_xlnm.Print_Area" localSheetId="0">Mazowieckie!$A$1:$K$52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G8" i="1"/>
  <c r="G9" i="1"/>
  <c r="I9" i="1" s="1"/>
  <c r="G10" i="1"/>
  <c r="I10" i="1" s="1"/>
  <c r="G11" i="1"/>
  <c r="I11" i="1" s="1"/>
  <c r="G12" i="1"/>
  <c r="I12" i="1" s="1"/>
  <c r="K12" i="1" s="1"/>
  <c r="G13" i="1"/>
  <c r="I13" i="1" s="1"/>
  <c r="G14" i="1"/>
  <c r="G15" i="1"/>
  <c r="I15" i="1" s="1"/>
  <c r="G16" i="1"/>
  <c r="I16" i="1" s="1"/>
  <c r="G17" i="1"/>
  <c r="I17" i="1" s="1"/>
  <c r="G18" i="1"/>
  <c r="I18" i="1" s="1"/>
  <c r="K18" i="1" s="1"/>
  <c r="G19" i="1"/>
  <c r="I19" i="1" s="1"/>
  <c r="G20" i="1"/>
  <c r="G21" i="1"/>
  <c r="I21" i="1" s="1"/>
  <c r="G22" i="1"/>
  <c r="I22" i="1" s="1"/>
  <c r="G23" i="1"/>
  <c r="I23" i="1" s="1"/>
  <c r="G24" i="1"/>
  <c r="I24" i="1" s="1"/>
  <c r="K24" i="1" s="1"/>
  <c r="G25" i="1"/>
  <c r="I25" i="1" s="1"/>
  <c r="G26" i="1"/>
  <c r="G27" i="1"/>
  <c r="I27" i="1" s="1"/>
  <c r="G28" i="1"/>
  <c r="G29" i="1"/>
  <c r="I29" i="1" s="1"/>
  <c r="G30" i="1"/>
  <c r="I30" i="1" s="1"/>
  <c r="G31" i="1"/>
  <c r="I31" i="1" s="1"/>
  <c r="G7" i="1"/>
  <c r="K30" i="1" l="1"/>
  <c r="K16" i="1"/>
  <c r="I28" i="1"/>
  <c r="K28" i="1" s="1"/>
  <c r="G32" i="1"/>
  <c r="K17" i="1"/>
  <c r="K11" i="1"/>
  <c r="K22" i="1"/>
  <c r="K10" i="1"/>
  <c r="K27" i="1"/>
  <c r="K21" i="1"/>
  <c r="K15" i="1"/>
  <c r="K9" i="1"/>
  <c r="K31" i="1"/>
  <c r="K25" i="1"/>
  <c r="K19" i="1"/>
  <c r="K13" i="1"/>
  <c r="K29" i="1"/>
  <c r="K23" i="1"/>
  <c r="I26" i="1"/>
  <c r="K26" i="1" s="1"/>
  <c r="I20" i="1"/>
  <c r="K20" i="1" s="1"/>
  <c r="I14" i="1"/>
  <c r="K14" i="1" s="1"/>
  <c r="I8" i="1"/>
  <c r="K8" i="1" s="1"/>
  <c r="I7" i="1" l="1"/>
  <c r="K7" i="1" l="1"/>
  <c r="K32" i="1" s="1"/>
  <c r="I32" i="1"/>
</calcChain>
</file>

<file path=xl/sharedStrings.xml><?xml version="1.0" encoding="utf-8"?>
<sst xmlns="http://schemas.openxmlformats.org/spreadsheetml/2006/main" count="72" uniqueCount="49">
  <si>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</si>
  <si>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</si>
  <si>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</si>
  <si>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</si>
  <si>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</si>
  <si>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</si>
  <si>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</si>
  <si>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</si>
  <si>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</si>
  <si>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</si>
  <si>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</si>
  <si>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</si>
  <si>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</si>
  <si>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</si>
  <si>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</si>
  <si>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</si>
  <si>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</si>
  <si>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</si>
  <si>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</si>
  <si>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Załacznik Nr 2.1</t>
  </si>
  <si>
    <t xml:space="preserve">Sukcesywna dostawa artykułów mleczarskich </t>
  </si>
  <si>
    <t>** W kolumnie trzeciej wykonawca zobowiązany jest podać nazwę oferowanego towaru oraz producenta</t>
  </si>
  <si>
    <t>kg</t>
  </si>
  <si>
    <t>IGB MAZOVIA - Część 2 - OKW Posejdon w Ustce</t>
  </si>
  <si>
    <t>Jogurt naturalny 150g typu Mlekpol lub równoważny (Skład: mleko, żywe kultury bakterii jogurtowych)(kryterium oceny równoważności: tłuszcz nie więcej niż 2,75g/100g, białko nie mniej niż 4,3g/100g; wolumen +/- 10% do wolumenu podanego w OPZ)*</t>
  </si>
  <si>
    <t xml:space="preserve">Jogurt serduszko asortyment 125g typu Zott lub równoważny TRUSKAWKA (Skład: mleko, truskawki 5,5% + sok truskawkowy z koncentratu, cukier, syrop glukozowo - fruktozowy, mleko zagęszczone odtłuszczone, skrobia modyfikowana, białka serwatkowe, koncentrat soku z buraków czerwonych, aromat, żywe kultury bakterii.)(kryterium oceny równoważności: tłuszcz nie więcej niż 2,7g/100g, białko nie mniej niż 3,5g/100g; wolumen +/- 10% do wolumenu podanego w OPZ)*  </t>
  </si>
  <si>
    <t>Margaryna Palma 250g typu Bielmar  lub równoważny (Skład: woda, oleje i tłuszcze roślinne (rzepakowy, palmowy, słonecznikowy), mleko ukwaszone, emulgatory (mono- i diglicerydy kwasów tłuszczowych),  sól (0,3%), aromat, regulator kwasowości (kwas cytrynowy), witaminy (A, D), barwnik (anatto), Zawartość tłuszczu: 80%)(kryterium oceny równoważności: tłuszcz nie więcej niż 80g/100g, białko nie mniej niż 0,1g/100g; wolumen +/- 10% do wolumenu podanego w OPZ)*</t>
  </si>
  <si>
    <t>Masło ekstra 200g typu Mlekpol lub równoważny (Skład: śmietanka, zawartość tłuszczu 83%.)(kryterium oceny równoważności: tłuszcz nie więcej niż 83g/100g, białko nie mniej niż 0,6g/100g; wolumen +/- 10% do wolumenu podanego w OPZ)*</t>
  </si>
  <si>
    <t>Mleko  UHT "MU" 1L 3,2% typu OSM Sieradz  lub równoważny (Skład: mleko, tłuszcz 3,2%)(kryterium oceny równoważności: tłuszcz nie więcej niż 3,2g/100g, białko nie mniej niż 3,0g/100g; wolumen +/- 10% do wolumenu podanego w OPZ)*</t>
  </si>
  <si>
    <t>Ser sałatkowo-kanapkowy favita asortyment 270g typu Mlekovita lub równoważny PÓŁTŁUSTY I TŁUSTY (Skład: mleko, sól, regulator kwasowości E 575) BEZ LAKTOZY (Skład: mleko pasteryzowane, sól, regulator kwasowości E 575)(kryterium oceny równoważności: tłuszcz nie więcej niż 18g/100g, białko nie mniej niż 10g/100g; wolumen +/- 10% do wolumenu podanego w OPZ)*</t>
  </si>
  <si>
    <t>Ser Gouda pełnotłusty w bloku ok 3kg typu Mlekovita lub równoważny (Skład: mleko,sól,stablizator: chlorek wapnia, substancja konserwująca: azotan potasu,podpuszczka mikrobiologiczna, bakterie fermentacji mlekowej, barwnik:annato.)(kryterium oceny równoważności: tłuszcz nie więcej niż 26g/100g, białko nie mniej niż 25g/100g; wolumen +/- 10% do wolumenu podanego w OPZ)*</t>
  </si>
  <si>
    <t>Ser Gouda pełnotłusty plastry w opakowaniu 1kg typu Mlekovita lub równoważny (Skład: mleko, sól,stablizator: chlorek wapnia, substancja konserwująca: azotan potasu, podpuszczka mikrobiologiczna, bakterie fermentacji mlekowej, barwnik:annato.)(kryterium oceny równoważności: tłuszcz nie więcej niż 26g/100g, białko nie mniej niż 25g/100g; wolumen +/- 10% do wolumenu podanego w OPZ)*</t>
  </si>
  <si>
    <t>Ser Mascarpone typu Piątnica 250g lub równoważny (Skład: pasteryzowana śmietanka,regulator kwasowości: kwas cytrynowy)(kryterium oceny równoważności: tłuszcz nie więcej niż 40g/100g, białko nie mniej niż 3,5g/100g; wolumen +/- 10% do wolumenu podanego w OPZ)*</t>
  </si>
  <si>
    <t>Ser Mozzarela Formagia 125g w zalewie typu Euroser lub równoważny (Skład: pasteryzowane MLEKO, sól, podpuszczka mikrobiologiczna, regulator kwasowości: kwas cytrynowy)(kryterium oceny równoważności: tłuszcz nie więcej niż 19g/100g, białko nie mniej niż 18g/100g; wolumen +/- 10% do wolumenu podanego w OPZ)*</t>
  </si>
  <si>
    <t>Ser pleśniowy camembert asortyment 120g typu Mlekovita lub równoważny (Skład: mleko, sól, stabilizator: chlorek wapnia, kultury bakterii Penicillium Candidum)(kryterium oceny równoważności: tłuszcz nie więcej niż 32g/100g, białko nie mniej niż 17g/100g; wolumen +/- 10% do wolumenu podanego w OPZ)*</t>
  </si>
  <si>
    <t>Ser topiony bloczek asortyment 100g typu Mlekovita lub równoważny KREMOWY (Skład:(sery (dojrzewające i twarogowe),woda,masło,mleko w proszku,sole emulgujące: E 450 i E 452,regulator kwasowości: kwas cytrynowy,stabilizatory: karagen, E 415,sól) PIECZARKI (Skład: sery (dojrzewające i twarogowe),woda,masło,mleko w proszku,sole emulgujące: E450 i E 452,pieczarki suszone 0,35%,regulator kwasowości: kwas cytrynowy,stabilizatory: karagen, E415,sól.) SZYNKA ( sery (dojrzewające i twarogowe),woda,masło,mleko w proszku,szynka wędzona 5% (szynka wieprzowa, woda, sól, białko wieprzowe i sojowe, glukoza, przeciwutleniacz: askorbinian sodu, substancja konserwująca: azotyn sodu),sole emulgujące: E 450 i E 452,regulator kwasowości: kwas cytrynowy,stabilizatory: karagen, E 415,sól)(kryterium oceny równoważności: tłuszcz nie więcej niż 27g/100g, białko nie mniej niż 10g/100g; wolumen +/- 10% do wolumenu podanego w OPZ)*</t>
  </si>
  <si>
    <t>Ser topiony plastry asortyment 130g typu Lactima lub równoważny MOZZARELA (Skład: sery 60% (15% sera Mozarella),woda,mleko w proszku odtłuszczone,masło,białka mleka,sole emulgujące (E331, E339, E450, E452),serwatka w proszku (z mleka),sól) SALAMI (Skład: sery 50%,woda,mleko w proszku odtłuszczone,masło,białka mleka,kiełbasa salami 4% (mięso wołowe, mięso wieprzowe, tłuszcz wieprzowy, sól, przyprawy, glukoza, cukier, przeciwutleniacz E301, kultury starterowe, substancje konserwujące: E250, E252),sole emulgujące (E331, E339, E450, E452),serwatka w proszku (z mleka),sól) CHEDDAR (Skład: ser Cheddar 52%,twaróg,masło,woda,mleko w proszku odtłuszczone,białka mleka
sole emulgujące (E331, E339, E450, E452),serwatka w proszku (z mleka),sól,barwnik E160a.) TOAST (Skład: sery 50%,woda,mleko w proszku odtłuszczone,masło,białka mleka,sole emulgujące (E331, E339, E450, E452),serwatka w proszku (z mleka),sól,barwnik E160a.) EMMENTALER (Skład: ser Emmentaler 52%,twaróg,masło,woda,mleko w proszku odtłuszczone,białka mleka,sole emulgujące (E331, E339, E450, E452),serwatka w proszku (z mleka),sól,barwnik E160a) EDAM (Skład: ser Edam 52%,twaróg,masło,woda,mleko w proszku odtłuszczone,białka mleka,sole emulgujące (E331, E339, E450, E452),serwatka w proszku (z mleka),sól,barwnik E160a.) SZYNKA (Skład: sery 50%,woda,mleko w proszku odtłuszczone,masło,białka mleka,szynka wieprzowa 4% (mięso wieprzowe z szynki 87%, woda, sól, glukoza, stabilizatory: E451, E450, E452, E339, przeciwutleniacz E301, substancja konserwująca E250),sole emulgujące (E331, E339, E450, E452),serwatka w proszku (z mleka),sól,aromat dymu wędzarniczego.) SZCZYPIOREK (Skład:sery 50%,woda,mleko w proszku odtłuszczone,masło,białka mleka,sole emulgujące (E331, E339, E450, E452,serwatka w proszku (z mleka),sól,szczypior 1%,barwnik E160a.)(kryterium oceny równoważności: tłuszcz nie więcej niż 17g/100g, białko nie mniej niż 24g/100g; wolumen +/- 10% do wolumenu podanego w OPZ)*</t>
  </si>
  <si>
    <t>Twaróg na sernik 1 kg typu Mlekpol lub równoważny (Skład: serek śmietankowy, twaróg)(kryterium oceny równoważności: tłuszcz nie więcej niż 7,0g/100g, białko nie mniej niż 9,0g/100g; wolumen +/- 10% do wolumenu podanego w OPZ)*</t>
  </si>
  <si>
    <t>Twaróg półtłusty 1kg typu Włoszczowa lub równoważny (Skład: mleko pasteryzowane, kultury bakterii mlekowych.)(kryterium oceny równoważności: tłuszcz nie więcej niż 5,8g/100g, białko nie mniej niż 17g/100g; wolumen +/- 10% do wolumenu podanego w OPZ)*</t>
  </si>
  <si>
    <t>Serek śmietankowy 150g typu Piątnica lub równoważny ŚMIETANKOWY (Skład: serek śmietankowy &lt;mleko pasteryzowane i śmietanka&gt;, sól, białka mleka.) (kryterium oceny równoważności: tłuszcz nie więcej niż 23g/100g, białko nie mniej niż 6g/100g; wolumen +/- 10% do wolumenu podanego w OPZ)*</t>
  </si>
  <si>
    <t>Serek twarogowy naturalny 3 kg typu Turek lub równoważny (Skład: ser twarogowy, serwatka, sól)(kryterium oceny równoważności: tłuszcz nie więcej niż 22g/100g, białko nie mniej niż 7,6g/100g; wolumen +/- 10% do wolumenu podanego w OPZ)*</t>
  </si>
  <si>
    <t>Ser żółty wędzony w bloku ok.3 kg typu Nowy dwór lub równoważny, (Skład: mleko pasteryzowane, sól, stabilizator: chlorek wapnia, bakterie fermentacji mlekowej) (kryterium oceny równoważności: tłuszcz nie więcej niż 26g/100g, białko nie mniej niż 25 g/100g; wolumen +/- 10% do wolumenu podanego w OPZ)*</t>
  </si>
  <si>
    <t>Ser żółty "Morski" ok. 3 kg typu Mlekpol lub równoważny  (Skład: mleko , sól, stabilizator: chlorek wapnia, kultury bakterii, substancja konserwująca: azotan potasu, barwnik: annato) (kryterium oceny równoważności: tłuszcz nie więcej niż 26g/100g, białko nie mniej niż 25 g/100g; wolumen +/- 10% do wolumenu podanego w OPZ)*</t>
  </si>
  <si>
    <t>Śmietana 18% 400g typu Piątnica lub równoważny (Skład: śmietanka, skrobia modyfikowana kukurydziana, substancje zagęszczające: mączka chleba świętojańskiego, kultury bakterii mlekowych, Zawartość tłuszczu 18%.)(kryterium oceny równoważności: tłuszcz nie więcej niż 18g/100g, białko nie mniej niż 2,5g/100g; wolumen +/- 10% do wolumenu podanego w OPZ)*</t>
  </si>
  <si>
    <t xml:space="preserve"> Śmietana ukwaszona 18% 5 kg  typu OSM Łobżenica lub równoważny (Skład: śmietanka pasteryzowana, żywe kultury bakterii, Zawartość tłuszczu 18%.)(kryterium oceny równoważności: tłuszcz nie więcej niż 18g/100g, białko nie mniej niż 2,6g/100g; wolumen +/- 10% do wolumenu podanego w OPZ)*</t>
  </si>
  <si>
    <t>Śmietana UHT  30% tłuszczu 1l. typu Mlekovita  lub równoważny (Skład: śmietanka,białka mleka,stabilizator: karagen.)(kryterium oceny równoważności: tłuszcz nie więcej niż 30g/100g, białko nie mniej niż 2,3g/100g; wolumen +/- 10% do wolumenu podanego w OPZ)*</t>
  </si>
  <si>
    <t>Śmietanka do kawy UHT 10x10ml (100ml) Łaciate typu Mlekpol lub równoważny (Skład:śmietanka, stabilizator: karagen.)(kryterium oceny równoważności: tłuszcz nie więcej niż 10g/100g, białko nie mniej niż 2,9g/100g; wolumen +/- 10% do wolumenu podanego w OPZ)*</t>
  </si>
  <si>
    <t>Ser topiony krążek asortyment 140g typu Lactima lub równoważny GOUDA (Skład: sery 45% (w tym 15% sera Gouda),woda,masło,mleko w proszku odtłuszczone,sole emulgujące (E331, E339, E450, E452),białka mleka,serwatka w proszku (z mleka),sól,substancje zagęszczające (karagen, mączka chleba świętojańskiego)) CHEDDAR (Skład: sery 45% (w tym 15% sera Cheddar),woda,masło,mleko w proszku odtłuszczone,sole emulgujące (E331, E339, E450, E452),białka mleka,serwatka w proszku (z mleka),sól,substancje zagęszczające (karagen, mączka chleba świętojańskiego)) Z ZIOŁAMI (Skład: sery 45%, woda, masło, mleko w proszku odtłuszczone, sole emulgujące (E331, E339, E450, E452), białka mleka, serwatka w proszku (z mleka), sól, przyprawa ziołowa 1%, substancje zagęszczające (karagen, mączka chleba świętojańskiego)) SZYNKA (Skład: sery 45%,woda,masło,szynka wieprzowa 4% (mięso wieprzowe z szynki 87%, woda, sól, glukoza, stabilizatory: E451, E450, E452, E339; przeciwutleniacz E301, substancja konserwująca E250),mleko w proszku odtłuszczone,sole emulgujące (E331, E339, E450, E452),białka mleka,serwatka w proszku (z mleka),sól,substancje zagęszczające (karagen, mączka chleba świętojańskiego)aromat dymu wędzarniczego) ALPEN (Skład: woda, sery 25%, częściowo utwardzony tłuszcz roślinny w zmienny proporcjach (rzepakowy, sojowy, kokosowy, słonecznikowy, palmowy), białka mleka, mleko w proszku odtłuszczone, skrobia, aromat, serwatka w proszku (z mleka), sole emulgujące (E 331, E339, E450, E452), sól, substancje zagęszczające (karagen, mączka chleba świętojańskiego)) ŚMIETANKA (Skład: sery 45%, woda, śmietanka 10%, mleko w proszku odtłuszczone, masło, sole emulgujące (E331, E339, E450, E452), białka mleka, serwatka w proszku (z mleka), sól, mleko i produkty pochodne) (kryterium oceny równoważności: tłuszcz nie więcej niż 16g/100g, białko nie mniej niż 15g/100g; wolumen +/- 10% do wolumenu podanego w OPZ)*</t>
  </si>
  <si>
    <t>Ser żółty 'Sokół" w bloku ok 3,2 kg typu Mlekovita, o zawartości tłuszczu 26% lub równoważny (Skład: mleko pasteryzowane, sól, stabilizator: chlorek wapnia, kultury bakterii, substancja konserwująca:lizozym, barwnik: annato)(kryterium oceny równoważności: tłuszcz nie więcej niż 26g/100g, białko nie mniej niż 25 g/100g; wolumen +/- 10% do wolumenu podanego w OPZ)*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</si>
</sst>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</numFmts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6" applyNumberFormat="0" applyAlignment="0" applyProtection="0"/>
    <xf numFmtId="0" fontId="18" fillId="11" borderId="7" applyNumberFormat="0" applyAlignment="0" applyProtection="0"/>
    <xf numFmtId="4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0" fillId="0" borderId="0" applyFill="0" applyBorder="0" applyAlignment="0" applyProtection="0"/>
    <xf numFmtId="167" fontId="15" fillId="0" borderId="0" applyFill="0" applyBorder="0" applyAlignment="0" applyProtection="0"/>
    <xf numFmtId="16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30" fillId="0" borderId="0" applyFill="0" applyBorder="0" applyAlignment="0" applyProtection="0"/>
    <xf numFmtId="169" fontId="15" fillId="0" borderId="0" applyFill="0" applyBorder="0" applyAlignment="0" applyProtection="0"/>
    <xf numFmtId="0" fontId="29" fillId="0" borderId="0"/>
    <xf numFmtId="170" fontId="31" fillId="0" borderId="0" applyBorder="0" applyProtection="0"/>
    <xf numFmtId="0" fontId="19" fillId="0" borderId="8" applyNumberFormat="0" applyFill="0" applyAlignment="0" applyProtection="0"/>
    <xf numFmtId="0" fontId="20" fillId="12" borderId="9" applyNumberFormat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0"/>
    <xf numFmtId="0" fontId="15" fillId="0" borderId="0"/>
    <xf numFmtId="0" fontId="30" fillId="0" borderId="0"/>
    <xf numFmtId="0" fontId="15" fillId="0" borderId="0"/>
    <xf numFmtId="0" fontId="30" fillId="0" borderId="0"/>
    <xf numFmtId="0" fontId="2" fillId="0" borderId="0"/>
    <xf numFmtId="0" fontId="29" fillId="0" borderId="0"/>
    <xf numFmtId="0" fontId="30" fillId="0" borderId="0"/>
    <xf numFmtId="0" fontId="24" fillId="11" borderId="6" applyNumberFormat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14" applyNumberFormat="0" applyFont="0" applyAlignment="0" applyProtection="0"/>
    <xf numFmtId="0" fontId="15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0" fillId="0" borderId="0" applyFill="0" applyBorder="0" applyAlignment="0" applyProtection="0"/>
    <xf numFmtId="168" fontId="15" fillId="0" borderId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30" fillId="0" borderId="0" applyFill="0" applyBorder="0" applyAlignment="0" applyProtection="0"/>
    <xf numFmtId="168" fontId="15" fillId="0" borderId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  <xf numFmtId="0" fontId="15" fillId="0" borderId="0"/>
    <xf numFmtId="0" fontId="17" fillId="4" borderId="16" applyNumberFormat="0" applyAlignment="0" applyProtection="0"/>
    <xf numFmtId="0" fontId="18" fillId="11" borderId="17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4" fillId="11" borderId="16" applyNumberFormat="0" applyAlignment="0" applyProtection="0"/>
    <xf numFmtId="9" fontId="4" fillId="0" borderId="0" applyFont="0" applyFill="0" applyBorder="0" applyAlignment="0" applyProtection="0"/>
    <xf numFmtId="0" fontId="25" fillId="0" borderId="18" applyNumberFormat="0" applyFill="0" applyAlignment="0" applyProtection="0"/>
    <xf numFmtId="0" fontId="15" fillId="13" borderId="19" applyNumberFormat="0" applyFont="0" applyAlignment="0" applyProtection="0"/>
    <xf numFmtId="0" fontId="15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4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33" fillId="0" borderId="0" xfId="0" applyFont="1"/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0" fontId="12" fillId="0" borderId="15" xfId="57" applyFont="1" applyFill="1" applyBorder="1" applyAlignment="1">
      <alignment horizontal="center" vertic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6" fontId="6" fillId="0" borderId="15" xfId="53" applyNumberFormat="1" applyFont="1" applyFill="1" applyBorder="1" applyAlignment="1">
      <alignment horizontal="center" vertical="center"/>
    </xf>
    <xf numFmtId="3" fontId="32" fillId="0" borderId="15" xfId="0" applyNumberFormat="1" applyFont="1" applyFill="1" applyBorder="1" applyAlignment="1">
      <alignment horizontal="center" vertical="center" wrapText="1"/>
    </xf>
    <xf numFmtId="0" fontId="12" fillId="14" borderId="15" xfId="57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/>
    <cellStyle name="Akcent 2 2" xfId="9"/>
    <cellStyle name="Akcent 3 2" xfId="10"/>
    <cellStyle name="Akcent 4 2" xfId="11"/>
    <cellStyle name="Akcent 5 2" xfId="12"/>
    <cellStyle name="Akcent 6 2" xfId="13"/>
    <cellStyle name="Dane wejściowe 2" xfId="14"/>
    <cellStyle name="Dane wejściowe 2 2" xfId="60"/>
    <cellStyle name="Dane wyjściowe 2" xfId="15"/>
    <cellStyle name="Dane wyjściowe 2 2" xfId="61"/>
    <cellStyle name="Dziesiętny" xfId="2" builtinId="3"/>
    <cellStyle name="Dziesiętny 2" xfId="17"/>
    <cellStyle name="Dziesiętny 2 2" xfId="18"/>
    <cellStyle name="Dziesiętny 2 2 2" xfId="19"/>
    <cellStyle name="Dziesiętny 2 2 3" xfId="63"/>
    <cellStyle name="Dziesiętny 2 3" xfId="20"/>
    <cellStyle name="Dziesiętny 2 4" xfId="21"/>
    <cellStyle name="Dziesiętny 2 4 2" xfId="64"/>
    <cellStyle name="Dziesiętny 2 5" xfId="62"/>
    <cellStyle name="Dziesiętny 3" xfId="22"/>
    <cellStyle name="Dziesiętny 3 2" xfId="23"/>
    <cellStyle name="Dziesiętny 4" xfId="24"/>
    <cellStyle name="Dziesiętny 5" xfId="16"/>
    <cellStyle name="Dziesiętny 5 2" xfId="65"/>
    <cellStyle name="Dziesiętny 6" xfId="80"/>
    <cellStyle name="Excel Built-in Normal 1" xfId="25"/>
    <cellStyle name="Excel_BuiltIn_Comma" xfId="26"/>
    <cellStyle name="Komórka połączona 2" xfId="27"/>
    <cellStyle name="Komórka zaznaczona 2" xfId="28"/>
    <cellStyle name="Nagłówek 1 2" xfId="29"/>
    <cellStyle name="Nagłówek 2 2" xfId="30"/>
    <cellStyle name="Nagłówek 3 2" xfId="31"/>
    <cellStyle name="Nagłówek 4 2" xfId="32"/>
    <cellStyle name="Normalny" xfId="0" builtinId="0"/>
    <cellStyle name="Normalny 2" xfId="5"/>
    <cellStyle name="Normalny 2 2" xfId="34"/>
    <cellStyle name="Normalny 2 2 2" xfId="35"/>
    <cellStyle name="Normalny 2 3" xfId="33"/>
    <cellStyle name="Normalny 2 3 2" xfId="66"/>
    <cellStyle name="Normalny 3" xfId="36"/>
    <cellStyle name="Normalny 3 2" xfId="37"/>
    <cellStyle name="Normalny 4" xfId="38"/>
    <cellStyle name="Normalny 4 2" xfId="39"/>
    <cellStyle name="Normalny 4 3" xfId="67"/>
    <cellStyle name="Normalny 5" xfId="40"/>
    <cellStyle name="Normalny 6" xfId="7"/>
    <cellStyle name="Normalny 6 2" xfId="68"/>
    <cellStyle name="Normalny 7" xfId="59"/>
    <cellStyle name="Normalny 8" xfId="57"/>
    <cellStyle name="Normalny_Arkusz1" xfId="1"/>
    <cellStyle name="Obliczenia 2" xfId="41"/>
    <cellStyle name="Obliczenia 2 2" xfId="69"/>
    <cellStyle name="Procentowy" xfId="4" builtinId="5"/>
    <cellStyle name="Procentowy 2" xfId="6"/>
    <cellStyle name="Procentowy 3" xfId="70"/>
    <cellStyle name="Suma 2" xfId="42"/>
    <cellStyle name="Suma 2 2" xfId="71"/>
    <cellStyle name="Tekst objaśnienia 2" xfId="43"/>
    <cellStyle name="Tekst ostrzeżenia 2" xfId="44"/>
    <cellStyle name="Tytuł 2" xfId="45"/>
    <cellStyle name="Uwaga 2" xfId="47"/>
    <cellStyle name="Uwaga 2 2" xfId="73"/>
    <cellStyle name="Uwaga 3" xfId="46"/>
    <cellStyle name="Uwaga 3 2" xfId="72"/>
    <cellStyle name="Walutowy" xfId="3" builtinId="4"/>
    <cellStyle name="Walutowy 2" xfId="48"/>
    <cellStyle name="Walutowy 2 2" xfId="49"/>
    <cellStyle name="Walutowy 2 2 2" xfId="50"/>
    <cellStyle name="Walutowy 2 2 3" xfId="75"/>
    <cellStyle name="Walutowy 2 3" xfId="51"/>
    <cellStyle name="Walutowy 2 4" xfId="52"/>
    <cellStyle name="Walutowy 2 4 2" xfId="76"/>
    <cellStyle name="Walutowy 2 5" xfId="74"/>
    <cellStyle name="Walutowy 3" xfId="53"/>
    <cellStyle name="Walutowy 3 2" xfId="54"/>
    <cellStyle name="Walutowy 3 3" xfId="77"/>
    <cellStyle name="Walutowy 3 4" xfId="58"/>
    <cellStyle name="Walutowy 4" xfId="55"/>
    <cellStyle name="Walutowy 5" xfId="56"/>
    <cellStyle name="Walutowy 5 2" xfId="78"/>
    <cellStyle name="Walutowy 6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zoomScale="70" zoomScaleNormal="70" zoomScaleSheetLayoutView="30" workbookViewId="0">
      <pane ySplit="6" topLeftCell="A7" activePane="bottomLeft" state="frozen"/>
      <selection pane="bottomLeft" activeCell="L28" sqref="L28"/>
    </sheetView>
  </sheetViews>
  <sheetFormatPr defaultColWidth="83.25" defaultRowHeight="15"/>
  <cols>
    <col min="1" max="1" width="3.875" style="1" customWidth="1"/>
    <col min="2" max="2" width="73.875" style="1" customWidth="1"/>
    <col min="3" max="3" width="45.625" style="11" customWidth="1"/>
    <col min="4" max="4" width="10.875" style="15" bestFit="1" customWidth="1"/>
    <col min="5" max="5" width="13.125" style="18" bestFit="1" customWidth="1"/>
    <col min="6" max="6" width="11.375" style="15" customWidth="1"/>
    <col min="7" max="7" width="15.25" style="23" customWidth="1"/>
    <col min="8" max="8" width="10.875" style="15" customWidth="1"/>
    <col min="9" max="9" width="14" style="37" customWidth="1"/>
    <col min="10" max="10" width="13.5" style="47" customWidth="1"/>
    <col min="11" max="11" width="16.75" style="40" customWidth="1"/>
    <col min="12" max="16384" width="83.25" style="1"/>
  </cols>
  <sheetData>
    <row r="1" spans="1:11">
      <c r="D1" s="13"/>
      <c r="E1" s="16"/>
      <c r="K1" s="13" t="s">
        <v>19</v>
      </c>
    </row>
    <row r="2" spans="1:11" ht="15.75">
      <c r="B2" s="34" t="s">
        <v>20</v>
      </c>
      <c r="D2" s="14"/>
      <c r="E2" s="17"/>
      <c r="F2" s="14"/>
      <c r="G2" s="32"/>
      <c r="H2" s="14"/>
      <c r="I2" s="36"/>
      <c r="J2" s="48"/>
    </row>
    <row r="3" spans="1:11">
      <c r="B3" s="4" t="s">
        <v>23</v>
      </c>
      <c r="C3" s="2"/>
      <c r="D3" s="14"/>
      <c r="E3" s="17"/>
      <c r="F3" s="14"/>
      <c r="G3" s="32"/>
      <c r="H3" s="14"/>
      <c r="I3" s="36"/>
      <c r="J3" s="48"/>
      <c r="K3" s="14"/>
    </row>
    <row r="5" spans="1:11" ht="42.75">
      <c r="A5" s="5" t="s">
        <v>14</v>
      </c>
      <c r="B5" s="5" t="s">
        <v>0</v>
      </c>
      <c r="C5" s="10" t="s">
        <v>10</v>
      </c>
      <c r="D5" s="5" t="s">
        <v>15</v>
      </c>
      <c r="E5" s="6" t="s">
        <v>16</v>
      </c>
      <c r="F5" s="5" t="s">
        <v>1</v>
      </c>
      <c r="G5" s="22" t="s">
        <v>2</v>
      </c>
      <c r="H5" s="5" t="s">
        <v>3</v>
      </c>
      <c r="I5" s="35" t="s">
        <v>4</v>
      </c>
      <c r="J5" s="20" t="s">
        <v>6</v>
      </c>
      <c r="K5" s="6" t="s">
        <v>5</v>
      </c>
    </row>
    <row r="6" spans="1:11">
      <c r="A6" s="5">
        <v>1</v>
      </c>
      <c r="B6" s="5">
        <v>2</v>
      </c>
      <c r="C6" s="8">
        <v>3</v>
      </c>
      <c r="D6" s="5">
        <v>4</v>
      </c>
      <c r="E6" s="9">
        <v>5</v>
      </c>
      <c r="F6" s="5">
        <v>6</v>
      </c>
      <c r="G6" s="9">
        <v>7</v>
      </c>
      <c r="H6" s="9">
        <v>8</v>
      </c>
      <c r="I6" s="44">
        <v>9</v>
      </c>
      <c r="J6" s="21">
        <v>10</v>
      </c>
      <c r="K6" s="7">
        <v>11</v>
      </c>
    </row>
    <row r="7" spans="1:11" s="19" customFormat="1" ht="47.25">
      <c r="A7" s="26">
        <v>1</v>
      </c>
      <c r="B7" s="55" t="s">
        <v>24</v>
      </c>
      <c r="C7" s="45"/>
      <c r="D7" s="27" t="s">
        <v>8</v>
      </c>
      <c r="E7" s="53">
        <v>3000</v>
      </c>
      <c r="F7" s="52"/>
      <c r="G7" s="31">
        <f>ROUND(E7*F7,2)</f>
        <v>0</v>
      </c>
      <c r="H7" s="43"/>
      <c r="I7" s="39">
        <f>ROUND(G7*H7,2)</f>
        <v>0</v>
      </c>
      <c r="J7" s="39">
        <f>ROUND(F7*H7+F7,2)</f>
        <v>0</v>
      </c>
      <c r="K7" s="50">
        <f>ROUND(G7+I7,2)</f>
        <v>0</v>
      </c>
    </row>
    <row r="8" spans="1:11" s="19" customFormat="1" ht="94.5">
      <c r="A8" s="26">
        <v>2</v>
      </c>
      <c r="B8" s="55" t="s">
        <v>25</v>
      </c>
      <c r="C8" s="54"/>
      <c r="D8" s="27" t="s">
        <v>8</v>
      </c>
      <c r="E8" s="53">
        <v>7500</v>
      </c>
      <c r="F8" s="52"/>
      <c r="G8" s="31">
        <f t="shared" ref="G8:G31" si="0">ROUND(E8*F8,2)</f>
        <v>0</v>
      </c>
      <c r="H8" s="43"/>
      <c r="I8" s="39">
        <f t="shared" ref="I8:I31" si="1">ROUND(G8*H8,2)</f>
        <v>0</v>
      </c>
      <c r="J8" s="39">
        <f t="shared" ref="J8:J31" si="2">ROUND(F8*H8+F8,2)</f>
        <v>0</v>
      </c>
      <c r="K8" s="50">
        <f t="shared" ref="K8:K31" si="3">ROUND(G8+I8,2)</f>
        <v>0</v>
      </c>
    </row>
    <row r="9" spans="1:11" s="19" customFormat="1" ht="94.5">
      <c r="A9" s="26">
        <v>3</v>
      </c>
      <c r="B9" s="55" t="s">
        <v>26</v>
      </c>
      <c r="C9" s="45"/>
      <c r="D9" s="27" t="s">
        <v>8</v>
      </c>
      <c r="E9" s="53">
        <v>40</v>
      </c>
      <c r="F9" s="52"/>
      <c r="G9" s="31">
        <f t="shared" si="0"/>
        <v>0</v>
      </c>
      <c r="H9" s="43"/>
      <c r="I9" s="39">
        <f t="shared" si="1"/>
        <v>0</v>
      </c>
      <c r="J9" s="39">
        <f t="shared" si="2"/>
        <v>0</v>
      </c>
      <c r="K9" s="50">
        <f t="shared" si="3"/>
        <v>0</v>
      </c>
    </row>
    <row r="10" spans="1:11" s="19" customFormat="1" ht="47.25">
      <c r="A10" s="26">
        <v>4</v>
      </c>
      <c r="B10" s="55" t="s">
        <v>27</v>
      </c>
      <c r="C10" s="45"/>
      <c r="D10" s="27" t="s">
        <v>8</v>
      </c>
      <c r="E10" s="53">
        <v>3200</v>
      </c>
      <c r="F10" s="52"/>
      <c r="G10" s="31">
        <f t="shared" si="0"/>
        <v>0</v>
      </c>
      <c r="H10" s="43"/>
      <c r="I10" s="39">
        <f t="shared" si="1"/>
        <v>0</v>
      </c>
      <c r="J10" s="39">
        <f t="shared" si="2"/>
        <v>0</v>
      </c>
      <c r="K10" s="50">
        <f t="shared" si="3"/>
        <v>0</v>
      </c>
    </row>
    <row r="11" spans="1:11" s="19" customFormat="1" ht="47.25">
      <c r="A11" s="26">
        <v>5</v>
      </c>
      <c r="B11" s="55" t="s">
        <v>28</v>
      </c>
      <c r="C11" s="45"/>
      <c r="D11" s="27" t="s">
        <v>8</v>
      </c>
      <c r="E11" s="53">
        <v>2500</v>
      </c>
      <c r="F11" s="52"/>
      <c r="G11" s="31">
        <f t="shared" si="0"/>
        <v>0</v>
      </c>
      <c r="H11" s="43"/>
      <c r="I11" s="39">
        <f t="shared" si="1"/>
        <v>0</v>
      </c>
      <c r="J11" s="39">
        <f t="shared" si="2"/>
        <v>0</v>
      </c>
      <c r="K11" s="50">
        <f t="shared" si="3"/>
        <v>0</v>
      </c>
    </row>
    <row r="12" spans="1:11" s="19" customFormat="1" ht="78.75">
      <c r="A12" s="26">
        <v>6</v>
      </c>
      <c r="B12" s="55" t="s">
        <v>29</v>
      </c>
      <c r="C12" s="45"/>
      <c r="D12" s="27" t="s">
        <v>8</v>
      </c>
      <c r="E12" s="53">
        <v>600</v>
      </c>
      <c r="F12" s="52"/>
      <c r="G12" s="31">
        <f t="shared" si="0"/>
        <v>0</v>
      </c>
      <c r="H12" s="43"/>
      <c r="I12" s="39">
        <f t="shared" si="1"/>
        <v>0</v>
      </c>
      <c r="J12" s="39">
        <f t="shared" si="2"/>
        <v>0</v>
      </c>
      <c r="K12" s="50">
        <f t="shared" si="3"/>
        <v>0</v>
      </c>
    </row>
    <row r="13" spans="1:11" s="19" customFormat="1" ht="78.75">
      <c r="A13" s="26">
        <v>7</v>
      </c>
      <c r="B13" s="56" t="s">
        <v>30</v>
      </c>
      <c r="C13" s="45"/>
      <c r="D13" s="27" t="s">
        <v>22</v>
      </c>
      <c r="E13" s="53">
        <v>400</v>
      </c>
      <c r="F13" s="52"/>
      <c r="G13" s="31">
        <f t="shared" si="0"/>
        <v>0</v>
      </c>
      <c r="H13" s="43"/>
      <c r="I13" s="39">
        <f t="shared" si="1"/>
        <v>0</v>
      </c>
      <c r="J13" s="39">
        <f t="shared" si="2"/>
        <v>0</v>
      </c>
      <c r="K13" s="50">
        <f t="shared" si="3"/>
        <v>0</v>
      </c>
    </row>
    <row r="14" spans="1:11" s="19" customFormat="1" ht="78.75">
      <c r="A14" s="26">
        <v>8</v>
      </c>
      <c r="B14" s="55" t="s">
        <v>31</v>
      </c>
      <c r="C14" s="45"/>
      <c r="D14" s="27" t="s">
        <v>22</v>
      </c>
      <c r="E14" s="53">
        <v>20</v>
      </c>
      <c r="F14" s="52"/>
      <c r="G14" s="31">
        <f t="shared" si="0"/>
        <v>0</v>
      </c>
      <c r="H14" s="43"/>
      <c r="I14" s="39">
        <f t="shared" si="1"/>
        <v>0</v>
      </c>
      <c r="J14" s="39">
        <f t="shared" si="2"/>
        <v>0</v>
      </c>
      <c r="K14" s="50">
        <f t="shared" si="3"/>
        <v>0</v>
      </c>
    </row>
    <row r="15" spans="1:11" s="19" customFormat="1" ht="63">
      <c r="A15" s="26">
        <v>9</v>
      </c>
      <c r="B15" s="55" t="s">
        <v>32</v>
      </c>
      <c r="C15" s="45"/>
      <c r="D15" s="27" t="s">
        <v>8</v>
      </c>
      <c r="E15" s="53">
        <v>40</v>
      </c>
      <c r="F15" s="52"/>
      <c r="G15" s="31">
        <f t="shared" si="0"/>
        <v>0</v>
      </c>
      <c r="H15" s="43"/>
      <c r="I15" s="39">
        <f t="shared" si="1"/>
        <v>0</v>
      </c>
      <c r="J15" s="39">
        <f t="shared" si="2"/>
        <v>0</v>
      </c>
      <c r="K15" s="50">
        <f t="shared" si="3"/>
        <v>0</v>
      </c>
    </row>
    <row r="16" spans="1:11" s="19" customFormat="1" ht="63">
      <c r="A16" s="26">
        <v>10</v>
      </c>
      <c r="B16" s="55" t="s">
        <v>33</v>
      </c>
      <c r="C16" s="45"/>
      <c r="D16" s="27" t="s">
        <v>8</v>
      </c>
      <c r="E16" s="53">
        <v>80</v>
      </c>
      <c r="F16" s="52"/>
      <c r="G16" s="31">
        <f t="shared" si="0"/>
        <v>0</v>
      </c>
      <c r="H16" s="43"/>
      <c r="I16" s="39">
        <f t="shared" si="1"/>
        <v>0</v>
      </c>
      <c r="J16" s="39">
        <f t="shared" si="2"/>
        <v>0</v>
      </c>
      <c r="K16" s="50">
        <f t="shared" si="3"/>
        <v>0</v>
      </c>
    </row>
    <row r="17" spans="1:11" s="19" customFormat="1" ht="72.75" customHeight="1">
      <c r="A17" s="26">
        <v>11</v>
      </c>
      <c r="B17" s="55" t="s">
        <v>34</v>
      </c>
      <c r="C17" s="45"/>
      <c r="D17" s="27" t="s">
        <v>8</v>
      </c>
      <c r="E17" s="53">
        <v>20</v>
      </c>
      <c r="F17" s="52"/>
      <c r="G17" s="31">
        <f t="shared" si="0"/>
        <v>0</v>
      </c>
      <c r="H17" s="43"/>
      <c r="I17" s="39">
        <f t="shared" si="1"/>
        <v>0</v>
      </c>
      <c r="J17" s="39">
        <f t="shared" si="2"/>
        <v>0</v>
      </c>
      <c r="K17" s="50">
        <f t="shared" si="3"/>
        <v>0</v>
      </c>
    </row>
    <row r="18" spans="1:11" s="19" customFormat="1" ht="223.5" customHeight="1">
      <c r="A18" s="26">
        <v>12</v>
      </c>
      <c r="B18" s="55" t="s">
        <v>35</v>
      </c>
      <c r="C18" s="45"/>
      <c r="D18" s="27" t="s">
        <v>8</v>
      </c>
      <c r="E18" s="53">
        <v>300</v>
      </c>
      <c r="F18" s="52"/>
      <c r="G18" s="31">
        <f t="shared" si="0"/>
        <v>0</v>
      </c>
      <c r="H18" s="43"/>
      <c r="I18" s="39">
        <f t="shared" si="1"/>
        <v>0</v>
      </c>
      <c r="J18" s="39">
        <f t="shared" si="2"/>
        <v>0</v>
      </c>
      <c r="K18" s="50">
        <f t="shared" si="3"/>
        <v>0</v>
      </c>
    </row>
    <row r="19" spans="1:11" s="19" customFormat="1" ht="402" customHeight="1">
      <c r="A19" s="26">
        <v>13</v>
      </c>
      <c r="B19" s="55" t="s">
        <v>47</v>
      </c>
      <c r="C19" s="45"/>
      <c r="D19" s="27" t="s">
        <v>8</v>
      </c>
      <c r="E19" s="53">
        <v>750</v>
      </c>
      <c r="F19" s="52"/>
      <c r="G19" s="31">
        <f t="shared" si="0"/>
        <v>0</v>
      </c>
      <c r="H19" s="43"/>
      <c r="I19" s="39">
        <f t="shared" si="1"/>
        <v>0</v>
      </c>
      <c r="J19" s="39">
        <f t="shared" si="2"/>
        <v>0</v>
      </c>
      <c r="K19" s="50">
        <f t="shared" si="3"/>
        <v>0</v>
      </c>
    </row>
    <row r="20" spans="1:11" s="19" customFormat="1" ht="409.6" customHeight="1">
      <c r="A20" s="26">
        <v>14</v>
      </c>
      <c r="B20" s="55" t="s">
        <v>36</v>
      </c>
      <c r="C20" s="45"/>
      <c r="D20" s="27" t="s">
        <v>8</v>
      </c>
      <c r="E20" s="53">
        <v>50</v>
      </c>
      <c r="F20" s="52"/>
      <c r="G20" s="31">
        <f t="shared" si="0"/>
        <v>0</v>
      </c>
      <c r="H20" s="43"/>
      <c r="I20" s="39">
        <f t="shared" si="1"/>
        <v>0</v>
      </c>
      <c r="J20" s="39">
        <f t="shared" si="2"/>
        <v>0</v>
      </c>
      <c r="K20" s="50">
        <f t="shared" si="3"/>
        <v>0</v>
      </c>
    </row>
    <row r="21" spans="1:11" s="19" customFormat="1" ht="78.75">
      <c r="A21" s="26">
        <v>15</v>
      </c>
      <c r="B21" s="55" t="s">
        <v>48</v>
      </c>
      <c r="C21" s="45"/>
      <c r="D21" s="27" t="s">
        <v>22</v>
      </c>
      <c r="E21" s="53">
        <v>250</v>
      </c>
      <c r="F21" s="52"/>
      <c r="G21" s="31">
        <f t="shared" si="0"/>
        <v>0</v>
      </c>
      <c r="H21" s="43"/>
      <c r="I21" s="39">
        <f t="shared" si="1"/>
        <v>0</v>
      </c>
      <c r="J21" s="39">
        <f t="shared" si="2"/>
        <v>0</v>
      </c>
      <c r="K21" s="50">
        <f t="shared" si="3"/>
        <v>0</v>
      </c>
    </row>
    <row r="22" spans="1:11" s="19" customFormat="1" ht="63">
      <c r="A22" s="26">
        <v>16</v>
      </c>
      <c r="B22" s="55" t="s">
        <v>42</v>
      </c>
      <c r="C22" s="45"/>
      <c r="D22" s="27" t="s">
        <v>22</v>
      </c>
      <c r="E22" s="53">
        <v>150</v>
      </c>
      <c r="F22" s="52"/>
      <c r="G22" s="31">
        <f t="shared" si="0"/>
        <v>0</v>
      </c>
      <c r="H22" s="43"/>
      <c r="I22" s="39">
        <f t="shared" si="1"/>
        <v>0</v>
      </c>
      <c r="J22" s="39">
        <f t="shared" si="2"/>
        <v>0</v>
      </c>
      <c r="K22" s="50">
        <f t="shared" si="3"/>
        <v>0</v>
      </c>
    </row>
    <row r="23" spans="1:11" s="19" customFormat="1" ht="63">
      <c r="A23" s="26">
        <v>17</v>
      </c>
      <c r="B23" s="55" t="s">
        <v>41</v>
      </c>
      <c r="C23" s="45"/>
      <c r="D23" s="27" t="s">
        <v>8</v>
      </c>
      <c r="E23" s="53">
        <v>200</v>
      </c>
      <c r="F23" s="52"/>
      <c r="G23" s="31">
        <f t="shared" si="0"/>
        <v>0</v>
      </c>
      <c r="H23" s="43"/>
      <c r="I23" s="39">
        <f t="shared" si="1"/>
        <v>0</v>
      </c>
      <c r="J23" s="39">
        <f t="shared" si="2"/>
        <v>0</v>
      </c>
      <c r="K23" s="50">
        <f t="shared" si="3"/>
        <v>0</v>
      </c>
    </row>
    <row r="24" spans="1:11" s="19" customFormat="1" ht="63">
      <c r="A24" s="26">
        <v>18</v>
      </c>
      <c r="B24" s="55" t="s">
        <v>39</v>
      </c>
      <c r="C24" s="45"/>
      <c r="D24" s="27" t="s">
        <v>8</v>
      </c>
      <c r="E24" s="53">
        <v>80</v>
      </c>
      <c r="F24" s="52"/>
      <c r="G24" s="31">
        <f t="shared" si="0"/>
        <v>0</v>
      </c>
      <c r="H24" s="43"/>
      <c r="I24" s="39">
        <f t="shared" si="1"/>
        <v>0</v>
      </c>
      <c r="J24" s="39">
        <f t="shared" si="2"/>
        <v>0</v>
      </c>
      <c r="K24" s="50">
        <f t="shared" si="3"/>
        <v>0</v>
      </c>
    </row>
    <row r="25" spans="1:11" s="19" customFormat="1" ht="47.25">
      <c r="A25" s="26">
        <v>19</v>
      </c>
      <c r="B25" s="55" t="s">
        <v>40</v>
      </c>
      <c r="C25" s="45"/>
      <c r="D25" s="27" t="s">
        <v>8</v>
      </c>
      <c r="E25" s="53">
        <v>200</v>
      </c>
      <c r="F25" s="52"/>
      <c r="G25" s="31">
        <f t="shared" si="0"/>
        <v>0</v>
      </c>
      <c r="H25" s="43"/>
      <c r="I25" s="39">
        <f t="shared" si="1"/>
        <v>0</v>
      </c>
      <c r="J25" s="39">
        <f t="shared" si="2"/>
        <v>0</v>
      </c>
      <c r="K25" s="50">
        <f t="shared" si="3"/>
        <v>0</v>
      </c>
    </row>
    <row r="26" spans="1:11" s="19" customFormat="1" ht="78.75">
      <c r="A26" s="26">
        <v>20</v>
      </c>
      <c r="B26" s="55" t="s">
        <v>43</v>
      </c>
      <c r="C26" s="45"/>
      <c r="D26" s="27" t="s">
        <v>8</v>
      </c>
      <c r="E26" s="53">
        <v>200</v>
      </c>
      <c r="F26" s="52"/>
      <c r="G26" s="31">
        <f t="shared" si="0"/>
        <v>0</v>
      </c>
      <c r="H26" s="43"/>
      <c r="I26" s="39">
        <f t="shared" si="1"/>
        <v>0</v>
      </c>
      <c r="J26" s="39">
        <f t="shared" si="2"/>
        <v>0</v>
      </c>
      <c r="K26" s="50">
        <f t="shared" si="3"/>
        <v>0</v>
      </c>
    </row>
    <row r="27" spans="1:11" s="19" customFormat="1" ht="63">
      <c r="A27" s="26">
        <v>21</v>
      </c>
      <c r="B27" s="55" t="s">
        <v>44</v>
      </c>
      <c r="C27" s="45"/>
      <c r="D27" s="27" t="s">
        <v>8</v>
      </c>
      <c r="E27" s="53">
        <v>120</v>
      </c>
      <c r="F27" s="52"/>
      <c r="G27" s="31">
        <f t="shared" si="0"/>
        <v>0</v>
      </c>
      <c r="H27" s="43"/>
      <c r="I27" s="39">
        <f t="shared" si="1"/>
        <v>0</v>
      </c>
      <c r="J27" s="39">
        <f t="shared" si="2"/>
        <v>0</v>
      </c>
      <c r="K27" s="50">
        <f t="shared" si="3"/>
        <v>0</v>
      </c>
    </row>
    <row r="28" spans="1:11" s="19" customFormat="1" ht="63">
      <c r="A28" s="26">
        <v>22</v>
      </c>
      <c r="B28" s="55" t="s">
        <v>45</v>
      </c>
      <c r="C28" s="45"/>
      <c r="D28" s="27" t="s">
        <v>8</v>
      </c>
      <c r="E28" s="53">
        <v>200</v>
      </c>
      <c r="F28" s="52"/>
      <c r="G28" s="31">
        <f t="shared" si="0"/>
        <v>0</v>
      </c>
      <c r="H28" s="43"/>
      <c r="I28" s="39">
        <f t="shared" si="1"/>
        <v>0</v>
      </c>
      <c r="J28" s="39">
        <f t="shared" si="2"/>
        <v>0</v>
      </c>
      <c r="K28" s="50">
        <f t="shared" si="3"/>
        <v>0</v>
      </c>
    </row>
    <row r="29" spans="1:11" s="19" customFormat="1" ht="63">
      <c r="A29" s="26">
        <v>23</v>
      </c>
      <c r="B29" s="55" t="s">
        <v>46</v>
      </c>
      <c r="C29" s="45"/>
      <c r="D29" s="27" t="s">
        <v>8</v>
      </c>
      <c r="E29" s="53">
        <v>700</v>
      </c>
      <c r="F29" s="52"/>
      <c r="G29" s="31">
        <f t="shared" si="0"/>
        <v>0</v>
      </c>
      <c r="H29" s="43"/>
      <c r="I29" s="39">
        <f t="shared" si="1"/>
        <v>0</v>
      </c>
      <c r="J29" s="39">
        <f t="shared" si="2"/>
        <v>0</v>
      </c>
      <c r="K29" s="50">
        <f t="shared" si="3"/>
        <v>0</v>
      </c>
    </row>
    <row r="30" spans="1:11" s="19" customFormat="1" ht="63">
      <c r="A30" s="26">
        <v>24</v>
      </c>
      <c r="B30" s="55" t="s">
        <v>38</v>
      </c>
      <c r="C30" s="45"/>
      <c r="D30" s="27" t="s">
        <v>8</v>
      </c>
      <c r="E30" s="53">
        <v>300</v>
      </c>
      <c r="F30" s="52"/>
      <c r="G30" s="31">
        <f t="shared" si="0"/>
        <v>0</v>
      </c>
      <c r="H30" s="43"/>
      <c r="I30" s="39">
        <f t="shared" si="1"/>
        <v>0</v>
      </c>
      <c r="J30" s="39">
        <f t="shared" si="2"/>
        <v>0</v>
      </c>
      <c r="K30" s="50">
        <f t="shared" si="3"/>
        <v>0</v>
      </c>
    </row>
    <row r="31" spans="1:11" s="19" customFormat="1" ht="47.25">
      <c r="A31" s="26">
        <v>25</v>
      </c>
      <c r="B31" s="55" t="s">
        <v>37</v>
      </c>
      <c r="C31" s="45"/>
      <c r="D31" s="27" t="s">
        <v>8</v>
      </c>
      <c r="E31" s="53">
        <v>50</v>
      </c>
      <c r="F31" s="52"/>
      <c r="G31" s="31">
        <f t="shared" si="0"/>
        <v>0</v>
      </c>
      <c r="H31" s="43"/>
      <c r="I31" s="39">
        <f t="shared" si="1"/>
        <v>0</v>
      </c>
      <c r="J31" s="39">
        <f t="shared" si="2"/>
        <v>0</v>
      </c>
      <c r="K31" s="50">
        <f t="shared" si="3"/>
        <v>0</v>
      </c>
    </row>
    <row r="32" spans="1:11">
      <c r="F32" s="30" t="s">
        <v>7</v>
      </c>
      <c r="G32" s="33">
        <f>ROUND(SUM(G7:G31),2)</f>
        <v>0</v>
      </c>
      <c r="H32" s="42"/>
      <c r="I32" s="38">
        <f>SUM(I7:I31)</f>
        <v>0</v>
      </c>
      <c r="J32" s="42"/>
      <c r="K32" s="51">
        <f>ROUND(SUM(K7:K31),2)</f>
        <v>0</v>
      </c>
    </row>
    <row r="33" spans="2:11">
      <c r="F33" s="18"/>
      <c r="H33" s="41"/>
      <c r="I33" s="46"/>
      <c r="J33" s="49"/>
      <c r="K33" s="41"/>
    </row>
    <row r="34" spans="2:11">
      <c r="F34" s="18"/>
      <c r="H34" s="41"/>
      <c r="I34" s="46"/>
      <c r="J34" s="49"/>
      <c r="K34" s="41"/>
    </row>
    <row r="35" spans="2:11">
      <c r="F35" s="18"/>
      <c r="H35" s="41"/>
      <c r="I35" s="46"/>
      <c r="J35" s="49"/>
      <c r="K35" s="41"/>
    </row>
    <row r="36" spans="2:11">
      <c r="B36" s="1" t="s">
        <v>13</v>
      </c>
      <c r="F36" s="18"/>
      <c r="H36" s="41"/>
      <c r="I36" s="46"/>
      <c r="J36" s="49"/>
      <c r="K36" s="41"/>
    </row>
    <row r="37" spans="2:11">
      <c r="J37" s="49"/>
    </row>
    <row r="38" spans="2:11">
      <c r="B38" s="2" t="s">
        <v>9</v>
      </c>
      <c r="J38" s="49"/>
    </row>
    <row r="39" spans="2:11">
      <c r="B39" s="3"/>
      <c r="C39" s="12"/>
      <c r="J39" s="49"/>
    </row>
    <row r="40" spans="2:11">
      <c r="B40" s="57" t="s">
        <v>21</v>
      </c>
      <c r="C40" s="58"/>
      <c r="J40" s="49"/>
    </row>
    <row r="41" spans="2:11">
      <c r="B41" s="24"/>
      <c r="C41" s="25"/>
      <c r="J41" s="49"/>
    </row>
    <row r="42" spans="2:11">
      <c r="B42" s="57" t="s">
        <v>12</v>
      </c>
      <c r="C42" s="58"/>
      <c r="D42" s="58"/>
      <c r="E42" s="58"/>
      <c r="F42" s="58"/>
      <c r="G42" s="58"/>
      <c r="J42" s="49"/>
    </row>
    <row r="43" spans="2:11">
      <c r="C43" s="12"/>
      <c r="J43" s="49"/>
    </row>
    <row r="44" spans="2:11">
      <c r="B44" s="28" t="s">
        <v>17</v>
      </c>
      <c r="C44" s="12"/>
      <c r="J44" s="49"/>
    </row>
    <row r="45" spans="2:11">
      <c r="B45" s="28"/>
      <c r="C45" s="12"/>
      <c r="J45" s="49"/>
    </row>
    <row r="46" spans="2:11">
      <c r="B46" s="59" t="s">
        <v>11</v>
      </c>
      <c r="C46" s="58"/>
      <c r="J46" s="49"/>
    </row>
    <row r="47" spans="2:11">
      <c r="B47" s="28"/>
      <c r="C47" s="12"/>
      <c r="J47" s="49"/>
    </row>
    <row r="48" spans="2:11">
      <c r="B48" s="28"/>
      <c r="C48" s="12"/>
      <c r="J48" s="49"/>
    </row>
    <row r="49" spans="2:10">
      <c r="B49" s="28"/>
      <c r="C49" s="12"/>
      <c r="J49" s="49"/>
    </row>
    <row r="50" spans="2:10">
      <c r="B50" s="28"/>
      <c r="C50" s="12"/>
      <c r="J50" s="49"/>
    </row>
    <row r="51" spans="2:10" ht="15.75">
      <c r="B51" s="29" t="s">
        <v>18</v>
      </c>
      <c r="C51" s="12"/>
      <c r="J51" s="49"/>
    </row>
    <row r="52" spans="2:10">
      <c r="C52" s="12"/>
      <c r="J52" s="49"/>
    </row>
    <row r="53" spans="2:10">
      <c r="C53" s="12"/>
      <c r="J53" s="49"/>
    </row>
    <row r="54" spans="2:10">
      <c r="C54" s="12"/>
      <c r="J54" s="49"/>
    </row>
    <row r="55" spans="2:10">
      <c r="C55" s="12"/>
      <c r="J55" s="49"/>
    </row>
    <row r="56" spans="2:10">
      <c r="C56" s="12"/>
      <c r="J56" s="49"/>
    </row>
    <row r="57" spans="2:10">
      <c r="C57" s="12"/>
      <c r="J57" s="49"/>
    </row>
    <row r="58" spans="2:10">
      <c r="C58" s="12"/>
      <c r="J58" s="49"/>
    </row>
    <row r="59" spans="2:10">
      <c r="C59" s="12"/>
      <c r="J59" s="49"/>
    </row>
    <row r="60" spans="2:10">
      <c r="C60" s="12"/>
      <c r="J60" s="49"/>
    </row>
    <row r="61" spans="2:10">
      <c r="C61" s="12"/>
      <c r="J61" s="49"/>
    </row>
    <row r="62" spans="2:10">
      <c r="C62" s="12"/>
      <c r="J62" s="49"/>
    </row>
    <row r="63" spans="2:10">
      <c r="C63" s="12"/>
      <c r="J63" s="49"/>
    </row>
    <row r="64" spans="2:10">
      <c r="C64" s="12"/>
      <c r="J64" s="49"/>
    </row>
    <row r="65" spans="3:10">
      <c r="C65" s="12"/>
      <c r="J65" s="49"/>
    </row>
    <row r="66" spans="3:10">
      <c r="C66" s="12"/>
      <c r="J66" s="49"/>
    </row>
    <row r="67" spans="3:10">
      <c r="C67" s="12"/>
      <c r="J67" s="49"/>
    </row>
    <row r="68" spans="3:10">
      <c r="C68" s="12"/>
      <c r="J68" s="49"/>
    </row>
    <row r="69" spans="3:10">
      <c r="C69" s="12"/>
      <c r="J69" s="49"/>
    </row>
    <row r="70" spans="3:10">
      <c r="C70" s="12"/>
      <c r="J70" s="49"/>
    </row>
    <row r="71" spans="3:10">
      <c r="C71" s="12"/>
      <c r="J71" s="49"/>
    </row>
    <row r="72" spans="3:10">
      <c r="C72" s="12"/>
      <c r="J72" s="49"/>
    </row>
    <row r="73" spans="3:10">
      <c r="C73" s="12"/>
      <c r="J73" s="49"/>
    </row>
    <row r="74" spans="3:10">
      <c r="C74" s="12"/>
      <c r="J74" s="49"/>
    </row>
    <row r="75" spans="3:10">
      <c r="C75" s="12"/>
      <c r="J75" s="49"/>
    </row>
    <row r="76" spans="3:10">
      <c r="C76" s="12"/>
      <c r="J76" s="49"/>
    </row>
    <row r="77" spans="3:10">
      <c r="C77" s="12"/>
      <c r="J77" s="49"/>
    </row>
    <row r="78" spans="3:10">
      <c r="C78" s="12"/>
      <c r="J78" s="49"/>
    </row>
    <row r="79" spans="3:10">
      <c r="C79" s="12"/>
      <c r="J79" s="49"/>
    </row>
    <row r="80" spans="3:10">
      <c r="C80" s="12"/>
      <c r="J80" s="49"/>
    </row>
    <row r="81" spans="3:10">
      <c r="C81" s="12"/>
      <c r="J81" s="49"/>
    </row>
    <row r="82" spans="3:10">
      <c r="C82" s="12"/>
      <c r="J82" s="49"/>
    </row>
    <row r="83" spans="3:10">
      <c r="C83" s="12"/>
      <c r="J83" s="49"/>
    </row>
    <row r="84" spans="3:10">
      <c r="C84" s="12"/>
      <c r="J84" s="49"/>
    </row>
    <row r="85" spans="3:10">
      <c r="C85" s="12"/>
      <c r="J85" s="49"/>
    </row>
    <row r="86" spans="3:10">
      <c r="C86" s="12"/>
      <c r="J86" s="49"/>
    </row>
    <row r="87" spans="3:10">
      <c r="C87" s="12"/>
      <c r="J87" s="49"/>
    </row>
    <row r="88" spans="3:10">
      <c r="C88" s="12"/>
      <c r="J88" s="49"/>
    </row>
    <row r="89" spans="3:10">
      <c r="C89" s="12"/>
      <c r="J89" s="49"/>
    </row>
    <row r="90" spans="3:10">
      <c r="C90" s="12"/>
      <c r="J90" s="49"/>
    </row>
    <row r="91" spans="3:10">
      <c r="C91" s="12"/>
      <c r="J91" s="49"/>
    </row>
    <row r="92" spans="3:10">
      <c r="C92" s="12"/>
      <c r="J92" s="49"/>
    </row>
    <row r="93" spans="3:10">
      <c r="C93" s="12"/>
      <c r="J93" s="49"/>
    </row>
    <row r="94" spans="3:10">
      <c r="C94" s="12"/>
      <c r="J94" s="49"/>
    </row>
    <row r="95" spans="3:10">
      <c r="C95" s="12"/>
      <c r="J95" s="49"/>
    </row>
    <row r="96" spans="3:10">
      <c r="C96" s="12"/>
      <c r="J96" s="49"/>
    </row>
    <row r="97" spans="3:10">
      <c r="C97" s="12"/>
      <c r="J97" s="49"/>
    </row>
    <row r="98" spans="3:10">
      <c r="C98" s="12"/>
      <c r="J98" s="49"/>
    </row>
    <row r="99" spans="3:10">
      <c r="C99" s="12"/>
      <c r="J99" s="49"/>
    </row>
    <row r="100" spans="3:10">
      <c r="C100" s="12"/>
      <c r="J100" s="49"/>
    </row>
    <row r="101" spans="3:10">
      <c r="C101" s="12"/>
      <c r="J101" s="49"/>
    </row>
  </sheetData>
  <autoFilter ref="A5:L32"/>
  <mergeCells count="3">
    <mergeCell ref="B40:C40"/>
    <mergeCell ref="B46:C46"/>
    <mergeCell ref="B42:G42"/>
  </mergeCells>
  <pageMargins left="0.23622047244094491" right="0.23622047244094491" top="0.39370078740157483" bottom="0.39370078740157483" header="0.31496062992125984" footer="0.31496062992125984"/>
  <pageSetup paperSize="9" scale="58" fitToHeight="0" orientation="landscape" r:id="rId1"/>
  <rowBreaks count="2" manualBreakCount="2">
    <brk id="18" max="10" man="1"/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Mazowieckie</vt:lpstr>
      <vt:lpstr>Mazowieckie!Obszar_wydruku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Marta Kocot</cp:lastModifiedBy>
  <cp:lastPrinted>2022-03-16T12:46:50Z</cp:lastPrinted>
  <dcterms:created xsi:type="dcterms:W3CDTF">2014-03-19T12:48:18Z</dcterms:created>
  <dcterms:modified xsi:type="dcterms:W3CDTF">2022-05-04T12:17:38Z</dcterms:modified>
</cp:coreProperties>
</file>