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PGSW 2023\3_06_2023 Dostawa art. biurowych_10 części\Pytania i odpowiedzi Zmiana terminu 27.06.2023\"/>
    </mc:Choice>
  </mc:AlternateContent>
  <xr:revisionPtr revIDLastSave="0" documentId="13_ncr:1_{7BA86D96-10B2-4A66-823C-A8AD4AC3F7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 s="1"/>
  <c r="I13" i="1"/>
  <c r="J13" i="1" s="1"/>
  <c r="I14" i="1"/>
  <c r="J14" i="1" s="1"/>
  <c r="I15" i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1" i="1"/>
  <c r="J11" i="1" s="1"/>
  <c r="H138" i="1" l="1"/>
  <c r="J15" i="1"/>
  <c r="H140" i="1" s="1"/>
  <c r="H4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2" i="1"/>
  <c r="H13" i="1"/>
  <c r="H14" i="1"/>
  <c r="H11" i="1"/>
  <c r="H139" i="1" l="1"/>
</calcChain>
</file>

<file path=xl/sharedStrings.xml><?xml version="1.0" encoding="utf-8"?>
<sst xmlns="http://schemas.openxmlformats.org/spreadsheetml/2006/main" count="279" uniqueCount="155">
  <si>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</si>
  <si>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</si>
  <si>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</si>
  <si>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</si>
  <si>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</si>
  <si>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</si>
  <si>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</si>
  <si>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</si>
  <si>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</si>
  <si>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rolka</t>
  </si>
  <si>
    <t>talia</t>
  </si>
  <si>
    <t>ryza</t>
  </si>
  <si>
    <t>Kwoty powstałe w wierszu ,,Razem'' są wynikiem zsumowania poszczególnych kwot wyszczególnionych w danej kolumnie.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</si>
  <si>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</si>
  <si>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szt.</t>
  </si>
  <si>
    <t xml:space="preserve">W formularzu cenowym jest zawarta cena oferty. Ceny w formularzu podane są w złotych polskich, w kwotach netto i brutto ( z podatkiem VAT) </t>
  </si>
  <si>
    <t>Oferowane produkty będą dostarczane po następujących cenach:</t>
  </si>
  <si>
    <t>Mechanizm skoroszytowy „wąsy” wpinany, opakowanie 25 szt</t>
  </si>
  <si>
    <t>Wartość podatku VAT 23 %</t>
  </si>
  <si>
    <t xml:space="preserve">FORMULARZ CENOWY - Zakup i sukcesywna dostawa artykułów biurowych dla Polskiej Grupy SW Przedsiębiorstwo Państwowe </t>
  </si>
  <si>
    <t>Baterie Alkaliczne LR06</t>
  </si>
  <si>
    <t>Baterie Alkaliczne LR03</t>
  </si>
  <si>
    <t xml:space="preserve">Baterie Alkaliczne LR14 </t>
  </si>
  <si>
    <t>Bloczki samoprzylepne w kolorze żółtym , wymiar 38 mm x 51 mm, w bloczku 100 karteczek, klej umieszczony wzdłuż dłuższego boku,  pakowane po 3 szt</t>
  </si>
  <si>
    <t xml:space="preserve">Bloczki samoprzylepne w kolorze żółtym, wymiar 76 mm x 127 mm, w bloczku 100 karteczek, klej umieszczony wzdłuż dłuższego boku, </t>
  </si>
  <si>
    <t>Bloczki samoprzylepne w kolorze żółtym , wymiar 76 mm x 76 mm, 100 karteczek w opakowaniu, klejone na przemian tworząc harmonijkę, żółte</t>
  </si>
  <si>
    <t xml:space="preserve">Bloczki samoprzylepne w kolorze żółtym, wymiar 76 mm x 76 mm, w bloczku 100 karteczek, klej umieszczony wzdłuż dłuższego boku, </t>
  </si>
  <si>
    <t>Blok biurowy z miękką okładką, format A-5, 100 kartek w kratkę, klejony na górze</t>
  </si>
  <si>
    <t>Blok biurowy z miękką okładką, format A-4, 100 kartek w kratkę, klejony na górze</t>
  </si>
  <si>
    <t>Pióro  z tuszem żelowym. Dostępność 3 kolorów: czarny, niebieski, czerwony*</t>
  </si>
  <si>
    <t>Cienkopis dostępny  w wielu kolorach w tym również kolory neonowe. Fibrowa końcówka oprawiona w metal.  Szerokość linii pisania   0,4 mm.*</t>
  </si>
  <si>
    <t>Deska z klipsem A4</t>
  </si>
  <si>
    <t>Deska z klipsem A5</t>
  </si>
  <si>
    <t>Datownik automatyczny</t>
  </si>
  <si>
    <t>Długopis, przezroczysta obudowa, niklowo-srebrna końcówka 0,7 mm, odporna na uderzenia, wymienny wkład, wodoodporny tusz, różne kolory*</t>
  </si>
  <si>
    <t>Automatyczny długopis żelowy z przezroczystym korpusem i końcówką, gumowym uchwytem i wymiennym wkładem, różne kolory*</t>
  </si>
  <si>
    <t>Długopis żelowy z gumowym uchwytem, końcówką piszącą z niklowanego srebra z kulką z węglika wolframu grubość końcówki 0,5-06 mm różne kolory*</t>
  </si>
  <si>
    <t>Dziennik do korespondencji, format A4, w oprawie introligatorskiej, 96 kartek, różne kolory*</t>
  </si>
  <si>
    <t>Etykiety termoczułe samoprzylepne, rozmiar 58 mm x 43 mm, nawój 1 000 etykiet na roli,</t>
  </si>
  <si>
    <t>Etykiety samoprzylepne uniwersalne, przeznaczone do wszystkiego typu drukarek o wymiarach 70 x 36 mm, 100 arkuszy w opakowaniu</t>
  </si>
  <si>
    <t>Flamastry, fibrowa końcówka, atrament na bazie wody, nietoksyczny, wentylowana końcówka, do pisania na papierze,12 kolorów w opakowaniu</t>
  </si>
  <si>
    <t>Etykiety znamionowe, wykonane ze srebrnego poliestru, wodoodporne, odporne na smar i brud i temperaturę  -20 do + 80, przeznaczone do wszystkich typów drukarek o wymiarach 63,5 x 29,6 mm, 20 arkuszy w op.,arkusze A4</t>
  </si>
  <si>
    <t>Folia do laminacji błyszcząca w rozmiarze 75 x 105 mm, krystalicznie przejrzysta, grubość 100 μ, opakowanie 100 arkuszy</t>
  </si>
  <si>
    <t>Folia do laminacji błyszcząca w rozmiarze A3, krystalicznie przejrzysta, grubość 100 μ, opakowanie 100 arkuszy</t>
  </si>
  <si>
    <t>Folia do laminacji błyszcząca w rozmiarze A4, krystalicznie przejrzysta, grubość 100 μ, opakowanie 100 arkuszy</t>
  </si>
  <si>
    <t>Notesik kieszonkowy, format A6</t>
  </si>
  <si>
    <t>Gumka do wymazywania pisma ołówkowego na wszystkich rodzajach papieru, nie niszczy struktury ścieralnej powierzchni</t>
  </si>
  <si>
    <t>Gumki recepturki wykonane z materiału o zwiększonej domieszce kauczuku (80%), wielokolorowe, średnica ok. 57 mm, opakowanie 1 kg</t>
  </si>
  <si>
    <t>Kalkulator, wymiary 160x155x35, 6 lat gwarancji, posiada 12 liczb na  wyświetlaczu, delete, oblicza marżę</t>
  </si>
  <si>
    <t>Klej biurowy w sztyfcie, bezzapachowy, nietoksyczny, nie zawierający rozpuszczalników, nieniszczący i niedeformujący klejonych warstw. Pojemność opakowania 25 g</t>
  </si>
  <si>
    <t>Klips metalowy, galwanizowany, odporny na odkształcenia. Długość grzbietu – 15 mm</t>
  </si>
  <si>
    <t>Klips metalowy, galwanizowany, odporny na odkształcenia. Długość grzbietu – 19 mm</t>
  </si>
  <si>
    <t>Klips metalowy, galwanizowany, odporny na odkształcenia. Długość grzbietu – 32 mm</t>
  </si>
  <si>
    <t>Klips metalowy, galwanizowany, odporny na odkształcenia. Długość grzbietu – 41 mm</t>
  </si>
  <si>
    <t>Klips metalowy, galwanizowany, odporny na odkształcenia. Długość grzbietu – 51 mm</t>
  </si>
  <si>
    <t>Klips archiwizacyjny, dwuczęściowy, plastikowy przeznaczony do archiwizacji dokumentów. Umożliwia szybkie i łatwe przeniesienie dokumentów z segregatora, ułatwia korzystanie z dokumentów zarchiwizowanych w pudełkach na akta, opakowanie 50 szt.</t>
  </si>
  <si>
    <t xml:space="preserve">Kołobrulion A4, 80 kartkowy w miękkiej oprawie </t>
  </si>
  <si>
    <t>Koperta biała samoklejąca z wkładem z folii bąbelkowej, o wymiarach 220/340 mm, klejona na krótszym boku</t>
  </si>
  <si>
    <t>Koperta listowa biała samoklejąca B5 176 x 250 mm, klejona na boku krótkim</t>
  </si>
  <si>
    <t>Koperta listowa biała samoklejąca C5 162 x 229 mm, klejona na boku krótkim</t>
  </si>
  <si>
    <t>Koperta listowa biała samoklejąca C4 229 x 324 mm, klejona na boku krótkim</t>
  </si>
  <si>
    <t>Koperta listowa biała samoklejąca C6 114x162 mm, klejona na boku długim</t>
  </si>
  <si>
    <t>Koperta powietrzna C/13, 150 x 215 mm</t>
  </si>
  <si>
    <t>Koperty na płyty CD i DVD</t>
  </si>
  <si>
    <t>Korektor w piórze, z metalową końcówką, posiada skuwkę z klipsem, płynne doskonałe pokrycie korygowanej powierzchni, płyn korekcyjny łatwy do nanoszenia, szybko zasychający, wewnątrz kulka ułatwiająca mieszanie. Płynność 7 ml</t>
  </si>
  <si>
    <t>Korektor w taśmie, ergonomiczna obudowa, wymiar taśmy 4,2 mm x 10 m, nie pozostawia śladów na kserokopiach, odporny na światło.  Szybkoschnąca końcówka korektorująca wyposażona w zatyczkę</t>
  </si>
  <si>
    <t>Kredki ołówkowe kolorowe,  12 szt. w opakowaniu</t>
  </si>
  <si>
    <t>Koszulki na katalogi z klapką zabezpieczającą dokumenty przed wypadaniem , format A4, mocna folia PVC  170 mic, op. 5 szt.</t>
  </si>
  <si>
    <t>Linijka przezroczysta, wykonana z polistyrolu, odporna na odkształcenia załamania, nieścieralna podziałka zgodna z normami, podcięte brzegi, rozmiar 20 cm</t>
  </si>
  <si>
    <t>Linijka przezroczysta, wykonana z polistyrolu, odporna na odkształcenia, załamania, nieścieralna podziałka zgodna z normami, podcięte brzegi, rozmiar 30 cm,</t>
  </si>
  <si>
    <t>Marker permanentny, ekologiczny, do każdej powierzchni, końcówka okrągła, różne kolory*</t>
  </si>
  <si>
    <t>Nożyczki biurowe wykonane ze stali nierdzewnej hartowanej, ostre końcówki umożliwiają precyzyjne wycinanie, uchwyt z tworzywa sztucznego w kolorze bursztynowym, rozmiar 17,5 cm.</t>
  </si>
  <si>
    <t>Ofertówka sztywna, format A4, przezroczysta, zgrzew na dolnej krawędzi, otwierana u góry i z prawej strony, op. 25 szt</t>
  </si>
  <si>
    <t>Ołówek automatyczny dla profesjonalistów, przeznaczony do prac kreślarskich jak i do zwykłego pisania, posiada ergonomiczny gumowy korpus, metalowy mechanizm zaciskowy oraz gumkę wymienną, obsługuje grafity 0,5mm</t>
  </si>
  <si>
    <t>Ołówek drewniany z gumką</t>
  </si>
  <si>
    <t>Ołówek z gumką wysokiej jakości z charakterystyczną żółto-czarną obudową -wyjątkowo odporny na złamania dzięki klejonemu po całej długości grafitowi -średnica grafitu 2 mm.</t>
  </si>
  <si>
    <t>Opaski zaciskowe, 20 cm, 100 szt. w opakowaniu</t>
  </si>
  <si>
    <t>Olej do niszczarek do papieru , pojemność 355 ml</t>
  </si>
  <si>
    <t>Papier kserograficzny do wydruków czarno-białych i kolorowych i kopiowania, format A4, gramatura 80g/m, białość CIE 161, opakowanie zbiorcze 5 ryz w opakowaniu, ryza 500 arkuszy</t>
  </si>
  <si>
    <t>Papier kserograficzny do wydruków czarno-białych i kolorowych i kopiowania, format A3, gramatura 80g/m, białość CIE 161, opakowanie zbiorcze 5 ryz w opakowaniu, ryza 500 arkuszy</t>
  </si>
  <si>
    <t>Papier kolor A4, 80 g/m2, dostępny w wielu kolorach ( intensywne, pastelowe, neonowe), ryza po 100 arkuszy*</t>
  </si>
  <si>
    <t>Papier kolor A4, 160 g/m2, dostępny w wielu kolorach intensywnych, pastelowe, neonowe), ryza po 100 arkuszy*</t>
  </si>
  <si>
    <t>Pianka antystatyczna do czyszczenia, nie zawiera alkoholu, do powierzchni plastikowych i metalowych, komputerów stacjonarnych oraz przenośnych, gęsta piana, antystatyczna, niepalna, przyjemny zapach, objętość 400 ml</t>
  </si>
  <si>
    <t>Pinezki kolorowe op. 50 szt.</t>
  </si>
  <si>
    <t>Pióro kulkowe  gumowy uchwyt w kolorze atramentu, różne kolory.
Bezpieczna wentylowa skuwka z metalowym klipem gumowy, ergonomiczny uchwyt Obudowa w kolorze atramentu.Możliwość kontroli zużycia tuszu Pisze po każdym rodzaju papieru. Igłowa końcówka Posiada precyzyjną linię pisania. Grubości linii pisania: 0,30 mm, długości linii pisania: 1700 m *</t>
  </si>
  <si>
    <t>Plastelina 6 kolorów w op.</t>
  </si>
  <si>
    <t>Płyty CD-R pojemność 700 MB, 100 szt. w opakowaniu</t>
  </si>
  <si>
    <t>Płyty DVD +R RW wielokrotnego zapisu, pojemność 4, 7 GB minimalna prędkość nagrywania – 4x, op. 10 szt. w opakowaniu</t>
  </si>
  <si>
    <t>Pocztowa książka nadawcza, format A5, 100 kartek w bloczku, druk poziomy jednostronny</t>
  </si>
  <si>
    <t>Pudełko magnetyczne na spinacze</t>
  </si>
  <si>
    <t>Rolka kasowa, termoczuła o gramaturze 55g/m , gwarancja 6 lat na trwałość wydruku, wymiar 57mm/30m</t>
  </si>
  <si>
    <t>Rolka kasowa, termoczuła o gramaturze 55g/m , gwarancja 6 lat na trwałość wydruku, wymiar 57mm/25 m</t>
  </si>
  <si>
    <t>Rozszywacz metalowy z plastikowymi elementami obudowy, do wszystkich rodzajów zszywek, wyposażony w blokadę</t>
  </si>
  <si>
    <t>Rysiki HB do ołówków 0,5 mm</t>
  </si>
  <si>
    <t>Segregator A4 na „Akta Osobowe” Wykonany z tektury pokrytej lakierowaną okleiną. Grubość kartonu: 1, 9mm, gramatura kartonu: 1170g/m2. 2-pierścieniowy mechanizm w kształcie litery O. 20-milimetrowa średnica pierścieni. Szerokość grzbietu: 35mm. 2 lata gwarancji na mechanizm. Wymiary: 255x315x35mm. Służy do porządkowania i archiwizowania historii zatrudnienia pracownika. Zawiera różnokolorowe przekładki A, B, C, D w podziale na okres zatrudnienia, trwania i ustania zatrudnienia</t>
  </si>
  <si>
    <t>Segregator A4 z dźwignią, wykonany z grubego kartonu, pokryty ekologiczną folią polipropylenową, szerokość grzbietu 75 mm, dwustronna etykieta, dolne krawędzie wzmocnione okuciami, na grzbiecie otwór na palec, różne kolory*</t>
  </si>
  <si>
    <t>Segregator A4 z dźwignią, wykonany z grubego kartonu, pokryty ekologiczną folią polipropylenową, szerokość grzbietu 50 mm, dwustronna etykieta, dolne krawędzie wzmocnione okuciami, na grzbiecie otwór na palec, różne kolory*</t>
  </si>
  <si>
    <t>Skoroszyt PCV formatu A-4, twardy , wyposażona w papierowy wsuwany pasek do opisu, tylna okładka kolorowa, przednia przeźroczysta – różne kolory*</t>
  </si>
  <si>
    <t>Skoroszyt twardy wpinany, formatu A-4, do przechowywania dokumentów, przednia okładka przezroczysta, kolorowa tylna, wykonana z mocnego sztywnego PCV, został wyposażony w boczną perforację, co umożliwia wpięcie do segregatora z dowolnym ringiem, różne kolory*</t>
  </si>
  <si>
    <t>Spinacz metalowy, zaokrąglony 28 mm, op. 100 szt</t>
  </si>
  <si>
    <t>Spinacz metalowy, zaokrąglony 33 mm, op. 100 szt</t>
  </si>
  <si>
    <t>Spinacz metalowy, zaokrąglony 50 mm, op. 100 szt</t>
  </si>
  <si>
    <t>Spinka archiwizacyjna plastikowa do spinania dokumentów wypiętych z segregatora, opakowanie 50 sztuk</t>
  </si>
  <si>
    <t>Sprężone powietrze przeznaczone do czyszczenia kurzu oraz pyłów z trudno dostępnych powierzchni, niepalące, nie zawiera CFC ani HCFC, wyposażone w wydłużoną dysze umożliwiająca precyzyjne kierowanie strumieniem powietrza, możliwość używania pod kątem. Pojemność 400 ml</t>
  </si>
  <si>
    <t>Ściereczki do czyszczenia ekranów w telefonach, 100 szt. w opakowaniu</t>
  </si>
  <si>
    <t>Ściereczki do czyszczenia monitorów, 100 szt. w opakowaniu</t>
  </si>
  <si>
    <t>Taśma pakowa 48 mm x 50 mm, brązowa</t>
  </si>
  <si>
    <t>Taśma dwustronnie klejona, żółta 38 mm x 5 m</t>
  </si>
  <si>
    <t>Taśma pakowa 48 mmx 46 mm, bezbarwna</t>
  </si>
  <si>
    <t>Taśma klejąca  18 mm x 20 mm</t>
  </si>
  <si>
    <t>Taśma samoprzylepna, rozmiar 19 mm x 7,5m z dyspenserem</t>
  </si>
  <si>
    <t>Teczka A4 z jedną gumką, wykonana z  preszpanu powlekanego woskiem, trzy skrzydła wewnętrzne zamykane narożną  gumką dociskającą w kolorze teczki, różne kolory</t>
  </si>
  <si>
    <t>Teczka skrzydłowa z rzepem wykonana z twardej i sztywnej 2 mm tektury, powlekana folią PP z estetycznym wyglądem, format A4, zamykana na dwa rzepy, szerokość grzbietu 40 mm, różne kolory*</t>
  </si>
  <si>
    <t>Teczka biała wiązana, format A4</t>
  </si>
  <si>
    <t>Temperówka z  pojemnikiem</t>
  </si>
  <si>
    <t>Torebki strunowe 80mmx120mm, posiadające zamek błyskawiczny. Opakowanie 100 szt.</t>
  </si>
  <si>
    <t>Torebki strunowe 150x250 posiadające zamek błyskawiczny. Opakowanie 100 szt.</t>
  </si>
  <si>
    <t>Wkłady do pióra kulkowego wymazywalnego różne kolory kompatybilne z pozycją 79*</t>
  </si>
  <si>
    <t>Wkład do pióra żelowego - kompatybilny z  poz.10*</t>
  </si>
  <si>
    <t>Zakładki indeksujące przezroczyste  zakładki indeksujące nie zakrywające tekstu umożliwiają wielokrotne odrywanie i przyklejanie, bez niszczenia oryginalnych dokumentów umieszczone w specjalnym podajniku ułatwiają wyciąganie. Wymiary: 43mm x 12mm, Kolory: 4 kolory po 35 karteczek w jednym podajniku</t>
  </si>
  <si>
    <t>Zakreślacze fluorescencyjne, grubości linii pisania: 1-5 mm, różne kolory *</t>
  </si>
  <si>
    <t>Zeszyt, okładka laminowana miękka, format A4, ilość kartek 96 w kratkę lub linie*</t>
  </si>
  <si>
    <t>Zeszyt, okładka laminowana, twarda, format A4, ilość kartek 96 w kratkę lub linię*</t>
  </si>
  <si>
    <t>Zeszyt, okładka laminowana miękka, format A5, ilość kartek 60 w kratkę lub linię*</t>
  </si>
  <si>
    <t>Zszywacz metalowy pasujący do zszywek No.10</t>
  </si>
  <si>
    <t>Zszywacz metalowy do 30 kartek, metalowy mechanizm, plastikowe ramię i podstawa o wysokiej wytrzymałości, metalowy element podający zszywki, głębokość wsunięcia kartki 54 mm, pasuje do zszywek 24/6</t>
  </si>
  <si>
    <t>Zszywki 10 wyprodukowane ze stali wysokiej, jakości, galwanizowane elektrycznie, pokryte miedzią lub cynkiem, duża odporność na rozciąganie oraz twardość</t>
  </si>
  <si>
    <t>Zszywki 24/6 wyprodukowane ze stali wysokiej, jakości, galwanizowane elektrycznie, pokryte miedzią lub cynkiem, duża odporność na rozciąganie oraz twardość</t>
  </si>
  <si>
    <t>Zszywki 26/6 wyprodukowane ze stali wysokiej, jakości, galwanizowane elektrycznie, pokryte miedzią lub cynkiem, duża odporność na rozciąganie oraz twardość</t>
  </si>
  <si>
    <t>Klasyczne karty do gry. Talia 54 szt.</t>
  </si>
  <si>
    <t>Nazwa oferowanego produktu **</t>
  </si>
  <si>
    <t>Kwoty uzyskane w wierszu ,,Razem" stanowią cenę ofertową, którą Wykonawca wpisuje do  Formularza ofertowego stanowiącego załącznik nr 1 do niniejszego zapytania ofertowego.</t>
  </si>
  <si>
    <t>…...........................................................................</t>
  </si>
  <si>
    <t>podpis Wykonawcy</t>
  </si>
  <si>
    <t>* zamawiający każdorazowo będzie określał rodzaj lub kolor przy zamówieniach</t>
  </si>
  <si>
    <r>
      <t>Długopis z przezroczystą obudową,  wygodną skuwką z klipem, wymienny wkład, różne kolory. Nasadka posiada silikonową kulkę zabezpieczającą wkład przed wysychaniem. Końcówka 0,7mm wykonana z niklowanego srebra</t>
    </r>
    <r>
      <rPr>
        <b/>
        <sz val="12"/>
        <rFont val="Times New Roman"/>
        <family val="1"/>
        <charset val="238"/>
      </rPr>
      <t>. *</t>
    </r>
  </si>
  <si>
    <r>
      <t xml:space="preserve">Druk akcydensowy- polecenie wyjazdu służbowego </t>
    </r>
    <r>
      <rPr>
        <b/>
        <sz val="12"/>
        <rFont val="Times New Roman"/>
        <family val="1"/>
        <charset val="238"/>
      </rPr>
      <t>,,delegacja”</t>
    </r>
    <r>
      <rPr>
        <sz val="12"/>
        <rFont val="Times New Roman"/>
        <family val="1"/>
        <charset val="238"/>
      </rPr>
      <t>, format A5, ilość kartek- 50</t>
    </r>
  </si>
  <si>
    <r>
      <t xml:space="preserve">Druk akcydensowy </t>
    </r>
    <r>
      <rPr>
        <b/>
        <sz val="12"/>
        <rFont val="Times New Roman"/>
        <family val="1"/>
        <charset val="238"/>
      </rPr>
      <t>rozliczenie zaliczki</t>
    </r>
    <r>
      <rPr>
        <sz val="12"/>
        <rFont val="Times New Roman"/>
        <family val="1"/>
        <charset val="238"/>
      </rPr>
      <t>, format A6, ilość kartek- 80</t>
    </r>
  </si>
  <si>
    <r>
      <t xml:space="preserve">Druk akcydensowy- </t>
    </r>
    <r>
      <rPr>
        <b/>
        <sz val="12"/>
        <rFont val="Times New Roman"/>
        <family val="1"/>
        <charset val="238"/>
      </rPr>
      <t>wniosek o zaliczkę</t>
    </r>
    <r>
      <rPr>
        <sz val="12"/>
        <rFont val="Times New Roman"/>
        <family val="1"/>
        <charset val="238"/>
      </rPr>
      <t>, format A6, ilość kartek- 80</t>
    </r>
  </si>
  <si>
    <r>
      <t>Dziurkacz wykonany z blachy stalowej, dziurkuje jednorazowo do 30</t>
    </r>
    <r>
      <rPr>
        <b/>
        <sz val="12"/>
        <rFont val="Times New Roman"/>
        <family val="1"/>
        <charset val="238"/>
      </rPr>
      <t xml:space="preserve"> kartek, </t>
    </r>
    <r>
      <rPr>
        <sz val="12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</t>
    </r>
  </si>
  <si>
    <r>
      <t>Kartonowe separatory o wymiarach 235 x 105 mm - 1/3 A4 z  kartonu o gramaturze 180- 190 g/m</t>
    </r>
    <r>
      <rPr>
        <vertAlign val="superscript"/>
        <sz val="12"/>
        <rFont val="Times New Roman"/>
        <family val="1"/>
        <charset val="238"/>
      </rPr>
      <t>2, o</t>
    </r>
    <r>
      <rPr>
        <sz val="12"/>
        <rFont val="Times New Roman"/>
        <family val="1"/>
        <charset val="238"/>
      </rPr>
      <t>na krótszym boku dziurki  – 80 mm, różnokolorowe, pakowane po 100 sztuk*</t>
    </r>
  </si>
  <si>
    <r>
      <t xml:space="preserve">Kostka papierowa 400 kartkowa do pojemników o wymiarach 8,5 x 8,5 cm, </t>
    </r>
    <r>
      <rPr>
        <b/>
        <sz val="12"/>
        <rFont val="Times New Roman"/>
        <family val="1"/>
        <charset val="238"/>
      </rPr>
      <t>kolorowa</t>
    </r>
    <r>
      <rPr>
        <sz val="12"/>
        <rFont val="Times New Roman"/>
        <family val="1"/>
        <charset val="238"/>
      </rPr>
      <t>, nieklejona</t>
    </r>
  </si>
  <si>
    <r>
      <t xml:space="preserve">Koszulki krystaliczne do przechowywania dokumentów, format A4, grubość foli </t>
    </r>
    <r>
      <rPr>
        <b/>
        <sz val="12"/>
        <rFont val="Times New Roman"/>
        <family val="1"/>
        <charset val="238"/>
      </rPr>
      <t>55 mic.</t>
    </r>
    <r>
      <rPr>
        <sz val="12"/>
        <rFont val="Times New Roman"/>
        <family val="1"/>
        <charset val="238"/>
      </rPr>
      <t>, multiperformowane, pasujące do każdego rodzaju segregatora, otwarta na górze, wykonane z PP, op. 100 szt.</t>
    </r>
  </si>
  <si>
    <r>
      <t xml:space="preserve">Marker olejowy, pojemność 6, 5 ml, nie zawiera ksylenu, do używania na metalu, szkle, plastiku, gumie, końcówka okrągła i z tłoczkiem, grubość linii pisania 2,0 – 2, 8 mm, kolor </t>
    </r>
    <r>
      <rPr>
        <b/>
        <sz val="12"/>
        <rFont val="Times New Roman"/>
        <family val="1"/>
        <charset val="238"/>
      </rPr>
      <t>czarny  lub biały*</t>
    </r>
  </si>
  <si>
    <r>
      <t xml:space="preserve">Marker wodoodporny do opisywania płyt CD-R/RW, DVD-R/RW, grubość linii pisania 0,8mm-1mm,  kolory </t>
    </r>
    <r>
      <rPr>
        <b/>
        <sz val="12"/>
        <rFont val="Times New Roman"/>
        <family val="1"/>
        <charset val="238"/>
      </rPr>
      <t>czarny, zielony*</t>
    </r>
  </si>
  <si>
    <r>
      <t>Pióro kulkowe z wymazywalną końcówką, gumowym uchwytem , wymienne wkłady, różne kolory</t>
    </r>
    <r>
      <rPr>
        <b/>
        <sz val="12"/>
        <rFont val="Times New Roman"/>
        <family val="1"/>
        <charset val="238"/>
      </rPr>
      <t xml:space="preserve">, </t>
    </r>
    <r>
      <rPr>
        <sz val="12"/>
        <rFont val="Times New Roman"/>
        <family val="1"/>
        <charset val="238"/>
      </rPr>
      <t xml:space="preserve"> Tusz  użyty w piórze błyskawicznie zasycha na papierze jest odporny na działanie wody i światła. *</t>
    </r>
  </si>
  <si>
    <r>
      <t xml:space="preserve">Tusz do stempli ręcznych i samo tuszujących, różne kolory,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przeznaczony również do stempli z gumową lub polimerową płytką stemplującą, pojemność nie mniej niż 25 ml*</t>
    </r>
  </si>
  <si>
    <r>
      <t xml:space="preserve">RAZEM całość przedmiotu zamówienia, </t>
    </r>
    <r>
      <rPr>
        <b/>
        <sz val="12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</si>
  <si>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2"/>
        <color indexed="8"/>
        <rFont val="Times New Roman"/>
        <family val="1"/>
        <charset val="238"/>
      </rPr>
      <t>wartość brutto</t>
    </r>
  </si>
  <si>
    <t>Przybornik plastikowy na biuro z kartkami białymi lub kolorowymi,  nieklejony,  wymiary  85 x 85x35 mm - 85x85x80 mm*</t>
  </si>
  <si>
    <t>Druk akcydensowy -dowód wpłaty KP, format  A6 , 60-80 kartek</t>
  </si>
  <si>
    <t>Książka do podpisu na dokumenty w formacie A4, okładki z twardego kartonu pokrytego folią PP, na przedniej okładce okienko do opisu zawartości, 20 przegródek wewnętrznych, każda ma 3-4 otwory do podglądu zawartości, rozciągliwe grzbiet pozwala na segregowanie w niej także grubszych dokumentów</t>
  </si>
  <si>
    <t>Pudło archiwizacyjne – karton archiwizacyjny do przechowywania wypiętych z segregatora dokumentów, szerokość grzbietu 100 m</t>
  </si>
  <si>
    <t>Województwo mazowieckie załącznik Nr 5.1 do Zapytania ofertowego</t>
  </si>
  <si>
    <t>** W kolumnie czwartej wykonawca zobowiązany jest podać nazwę oferowanego towaru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</si>
</sst>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B05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9" fontId="0" fillId="0" borderId="0" xfId="0" applyNumberFormat="1"/>
    <xf numFmtId="9" fontId="1" fillId="0" borderId="0" xfId="0" applyNumberFormat="1" applyFont="1" applyAlignment="1">
      <alignment horizontal="right"/>
    </xf>
    <xf numFmtId="9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9" fontId="6" fillId="0" borderId="0" xfId="0" applyNumberFormat="1" applyFont="1"/>
    <xf numFmtId="0" fontId="8" fillId="0" borderId="0" xfId="0" applyFont="1"/>
    <xf numFmtId="9" fontId="8" fillId="0" borderId="0" xfId="0" applyNumberFormat="1" applyFont="1"/>
    <xf numFmtId="0" fontId="8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3" borderId="1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/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0" xfId="0" applyFont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2" borderId="1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4" fontId="8" fillId="2" borderId="15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5"/>
  <sheetViews>
    <sheetView tabSelected="1" topLeftCell="A133" zoomScaleNormal="100" workbookViewId="0">
      <selection activeCell="A143" sqref="A143:E143"/>
    </sheetView>
  </sheetViews>
  <sheetFormatPr defaultRowHeight="14.25"/>
  <cols>
    <col min="1" max="1" width="4.125" customWidth="1"/>
    <col min="2" max="2" width="71.625" customWidth="1"/>
    <col min="3" max="3" width="8.25" customWidth="1"/>
    <col min="4" max="4" width="25.125" customWidth="1"/>
    <col min="5" max="5" width="11" hidden="1" customWidth="1"/>
    <col min="6" max="6" width="11" customWidth="1"/>
    <col min="7" max="7" width="11.25" style="1" customWidth="1"/>
    <col min="8" max="8" width="0.125" hidden="1" customWidth="1"/>
    <col min="9" max="9" width="11.625" customWidth="1"/>
    <col min="10" max="10" width="13" customWidth="1"/>
    <col min="11" max="11" width="9" style="7" customWidth="1"/>
    <col min="12" max="12" width="9.875" bestFit="1" customWidth="1"/>
  </cols>
  <sheetData>
    <row r="1" spans="1:14" ht="15">
      <c r="A1" s="10"/>
      <c r="B1" s="10" t="s">
        <v>19</v>
      </c>
      <c r="C1" s="10"/>
      <c r="D1" s="10"/>
      <c r="E1" s="10"/>
      <c r="F1" s="10"/>
      <c r="G1" s="11"/>
      <c r="H1" s="10"/>
      <c r="I1" s="10"/>
      <c r="J1" s="10"/>
      <c r="K1" s="12"/>
      <c r="L1" s="10"/>
    </row>
    <row r="2" spans="1:14" ht="10.5" customHeight="1">
      <c r="A2" s="10"/>
      <c r="B2" s="10"/>
      <c r="C2" s="10"/>
      <c r="D2" s="10"/>
      <c r="E2" s="10"/>
      <c r="F2" s="10"/>
      <c r="G2" s="11"/>
      <c r="H2" s="10"/>
      <c r="I2" s="10"/>
      <c r="J2" s="10"/>
      <c r="K2" s="12"/>
      <c r="L2" s="10"/>
    </row>
    <row r="3" spans="1:14" ht="15.75">
      <c r="A3" s="65"/>
      <c r="B3" s="65"/>
      <c r="C3" s="65"/>
      <c r="D3" s="65"/>
      <c r="E3" s="65"/>
      <c r="F3" s="65"/>
      <c r="G3" s="65"/>
      <c r="H3" s="13"/>
      <c r="I3" s="13"/>
      <c r="J3" s="13"/>
      <c r="K3" s="8"/>
      <c r="L3" s="13"/>
    </row>
    <row r="4" spans="1:14" ht="28.5" customHeight="1">
      <c r="A4" s="13"/>
      <c r="B4" s="13"/>
      <c r="C4" s="13"/>
      <c r="D4" s="64" t="s">
        <v>153</v>
      </c>
      <c r="E4" s="64"/>
      <c r="F4" s="64"/>
      <c r="G4" s="64"/>
      <c r="H4" s="64"/>
      <c r="I4" s="64"/>
      <c r="J4" s="64"/>
      <c r="K4" s="64"/>
      <c r="L4" s="13"/>
      <c r="M4" s="5"/>
      <c r="N4" s="5"/>
    </row>
    <row r="5" spans="1:14" ht="21.75" customHeight="1">
      <c r="A5" s="66" t="s">
        <v>15</v>
      </c>
      <c r="B5" s="66"/>
      <c r="C5" s="66"/>
      <c r="D5" s="66"/>
      <c r="E5" s="66"/>
      <c r="F5" s="66"/>
      <c r="G5" s="66"/>
      <c r="H5" s="66"/>
      <c r="I5" s="66"/>
      <c r="J5" s="66"/>
      <c r="K5" s="14"/>
      <c r="L5" s="13"/>
    </row>
    <row r="6" spans="1:14" ht="6" customHeight="1">
      <c r="A6" s="13"/>
      <c r="B6" s="13"/>
      <c r="C6" s="13"/>
      <c r="D6" s="13"/>
      <c r="E6" s="13"/>
      <c r="F6" s="13"/>
      <c r="G6" s="15"/>
      <c r="H6" s="16"/>
      <c r="I6" s="16"/>
      <c r="J6" s="17"/>
      <c r="K6" s="18"/>
      <c r="L6" s="13"/>
      <c r="M6" s="5"/>
      <c r="N6" s="5"/>
    </row>
    <row r="7" spans="1:14" ht="16.5" thickBot="1">
      <c r="A7" s="13"/>
      <c r="B7" s="67" t="s">
        <v>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5"/>
      <c r="N7" s="5"/>
    </row>
    <row r="8" spans="1:14" ht="14.25" customHeight="1">
      <c r="A8" s="82" t="s">
        <v>0</v>
      </c>
      <c r="B8" s="73" t="s">
        <v>1</v>
      </c>
      <c r="C8" s="73" t="s">
        <v>2</v>
      </c>
      <c r="D8" s="73" t="s">
        <v>130</v>
      </c>
      <c r="E8" s="73" t="s">
        <v>3</v>
      </c>
      <c r="F8" s="73" t="s">
        <v>3</v>
      </c>
      <c r="G8" s="73" t="s">
        <v>4</v>
      </c>
      <c r="H8" s="73" t="s">
        <v>5</v>
      </c>
      <c r="I8" s="73" t="s">
        <v>5</v>
      </c>
      <c r="J8" s="73" t="s">
        <v>6</v>
      </c>
      <c r="K8" s="75" t="s">
        <v>7</v>
      </c>
      <c r="L8" s="13"/>
      <c r="M8" s="5"/>
      <c r="N8" s="5"/>
    </row>
    <row r="9" spans="1:14" ht="66.75" customHeight="1">
      <c r="A9" s="83"/>
      <c r="B9" s="74"/>
      <c r="C9" s="74"/>
      <c r="D9" s="74"/>
      <c r="E9" s="74"/>
      <c r="F9" s="74"/>
      <c r="G9" s="74"/>
      <c r="H9" s="74"/>
      <c r="I9" s="74"/>
      <c r="J9" s="74"/>
      <c r="K9" s="76"/>
      <c r="L9" s="13"/>
      <c r="M9" s="5"/>
      <c r="N9" s="5"/>
    </row>
    <row r="10" spans="1:14" ht="15.75">
      <c r="A10" s="20">
        <v>1</v>
      </c>
      <c r="B10" s="21">
        <v>2</v>
      </c>
      <c r="C10" s="22">
        <v>3</v>
      </c>
      <c r="D10" s="22">
        <v>4</v>
      </c>
      <c r="E10" s="22">
        <v>5</v>
      </c>
      <c r="F10" s="22">
        <v>5</v>
      </c>
      <c r="G10" s="23">
        <v>6</v>
      </c>
      <c r="H10" s="22">
        <v>7</v>
      </c>
      <c r="I10" s="22">
        <v>7</v>
      </c>
      <c r="J10" s="22">
        <v>8</v>
      </c>
      <c r="K10" s="24">
        <v>9</v>
      </c>
      <c r="L10" s="13"/>
      <c r="M10" s="5"/>
      <c r="N10" s="5"/>
    </row>
    <row r="11" spans="1:14" ht="17.25" customHeight="1">
      <c r="A11" s="25">
        <v>1</v>
      </c>
      <c r="B11" s="26" t="s">
        <v>20</v>
      </c>
      <c r="C11" s="27" t="s">
        <v>14</v>
      </c>
      <c r="D11" s="27"/>
      <c r="E11" s="28">
        <v>0.85</v>
      </c>
      <c r="F11" s="28"/>
      <c r="G11" s="29">
        <v>3200</v>
      </c>
      <c r="H11" s="30">
        <f>(E11*G11)</f>
        <v>2720</v>
      </c>
      <c r="I11" s="30">
        <f>SUM(F11*G11)</f>
        <v>0</v>
      </c>
      <c r="J11" s="30">
        <f>SUM(I11*0.23+I11)</f>
        <v>0</v>
      </c>
      <c r="K11" s="31">
        <v>0.23</v>
      </c>
      <c r="L11" s="13"/>
      <c r="M11" s="5"/>
      <c r="N11" s="5"/>
    </row>
    <row r="12" spans="1:14" ht="18" customHeight="1">
      <c r="A12" s="25">
        <v>2</v>
      </c>
      <c r="B12" s="26" t="s">
        <v>21</v>
      </c>
      <c r="C12" s="27" t="s">
        <v>14</v>
      </c>
      <c r="D12" s="27"/>
      <c r="E12" s="32">
        <v>0.85</v>
      </c>
      <c r="F12" s="28"/>
      <c r="G12" s="29">
        <v>2300</v>
      </c>
      <c r="H12" s="30">
        <f t="shared" ref="H12:H75" si="0">(E12*G12)</f>
        <v>1955</v>
      </c>
      <c r="I12" s="30">
        <f t="shared" ref="I12:I75" si="1">SUM(F12*G12)</f>
        <v>0</v>
      </c>
      <c r="J12" s="30">
        <f t="shared" ref="J12:J75" si="2">SUM(I12*0.23+I12)</f>
        <v>0</v>
      </c>
      <c r="K12" s="31">
        <v>0.23</v>
      </c>
      <c r="L12" s="13"/>
      <c r="M12" s="5"/>
      <c r="N12" s="5"/>
    </row>
    <row r="13" spans="1:14" ht="17.25" customHeight="1">
      <c r="A13" s="25">
        <v>3</v>
      </c>
      <c r="B13" s="26" t="s">
        <v>22</v>
      </c>
      <c r="C13" s="27" t="s">
        <v>14</v>
      </c>
      <c r="D13" s="27"/>
      <c r="E13" s="32">
        <v>3.17</v>
      </c>
      <c r="F13" s="28"/>
      <c r="G13" s="29">
        <v>350</v>
      </c>
      <c r="H13" s="30">
        <f t="shared" si="0"/>
        <v>1109.5</v>
      </c>
      <c r="I13" s="30">
        <f t="shared" si="1"/>
        <v>0</v>
      </c>
      <c r="J13" s="30">
        <f t="shared" si="2"/>
        <v>0</v>
      </c>
      <c r="K13" s="31">
        <v>0.23</v>
      </c>
      <c r="L13" s="13"/>
      <c r="M13" s="5"/>
      <c r="N13" s="5"/>
    </row>
    <row r="14" spans="1:14" ht="30" customHeight="1">
      <c r="A14" s="25">
        <v>4</v>
      </c>
      <c r="B14" s="26" t="s">
        <v>23</v>
      </c>
      <c r="C14" s="27" t="s">
        <v>8</v>
      </c>
      <c r="D14" s="27"/>
      <c r="E14" s="32">
        <v>1.1299999999999999</v>
      </c>
      <c r="F14" s="28"/>
      <c r="G14" s="29">
        <v>280</v>
      </c>
      <c r="H14" s="30">
        <f t="shared" si="0"/>
        <v>316.39999999999998</v>
      </c>
      <c r="I14" s="30">
        <f t="shared" si="1"/>
        <v>0</v>
      </c>
      <c r="J14" s="30">
        <f t="shared" si="2"/>
        <v>0</v>
      </c>
      <c r="K14" s="31">
        <v>0.23</v>
      </c>
      <c r="L14" s="13"/>
      <c r="M14" s="5"/>
      <c r="N14" s="5"/>
    </row>
    <row r="15" spans="1:14" ht="34.5" customHeight="1">
      <c r="A15" s="25">
        <v>5</v>
      </c>
      <c r="B15" s="33" t="s">
        <v>24</v>
      </c>
      <c r="C15" s="27" t="s">
        <v>14</v>
      </c>
      <c r="D15" s="27"/>
      <c r="E15" s="32">
        <v>1.22</v>
      </c>
      <c r="F15" s="28"/>
      <c r="G15" s="29">
        <v>280</v>
      </c>
      <c r="H15" s="30">
        <f t="shared" si="0"/>
        <v>341.59999999999997</v>
      </c>
      <c r="I15" s="30">
        <f t="shared" si="1"/>
        <v>0</v>
      </c>
      <c r="J15" s="30">
        <f t="shared" si="2"/>
        <v>0</v>
      </c>
      <c r="K15" s="31">
        <v>0.23</v>
      </c>
      <c r="L15" s="13"/>
      <c r="M15" s="5"/>
      <c r="N15" s="5"/>
    </row>
    <row r="16" spans="1:14" ht="30" customHeight="1">
      <c r="A16" s="25">
        <v>6</v>
      </c>
      <c r="B16" s="26" t="s">
        <v>25</v>
      </c>
      <c r="C16" s="27" t="s">
        <v>14</v>
      </c>
      <c r="D16" s="27"/>
      <c r="E16" s="32">
        <v>0.96</v>
      </c>
      <c r="F16" s="28"/>
      <c r="G16" s="29">
        <v>50</v>
      </c>
      <c r="H16" s="30">
        <f t="shared" si="0"/>
        <v>48</v>
      </c>
      <c r="I16" s="30">
        <f t="shared" si="1"/>
        <v>0</v>
      </c>
      <c r="J16" s="30">
        <f t="shared" si="2"/>
        <v>0</v>
      </c>
      <c r="K16" s="31">
        <v>0.23</v>
      </c>
      <c r="L16" s="13"/>
      <c r="M16" s="5"/>
      <c r="N16" s="5"/>
    </row>
    <row r="17" spans="1:14" ht="30.75" customHeight="1">
      <c r="A17" s="25">
        <v>7</v>
      </c>
      <c r="B17" s="33" t="s">
        <v>26</v>
      </c>
      <c r="C17" s="27" t="s">
        <v>14</v>
      </c>
      <c r="D17" s="27"/>
      <c r="E17" s="32">
        <v>0.9</v>
      </c>
      <c r="F17" s="28"/>
      <c r="G17" s="29">
        <v>650</v>
      </c>
      <c r="H17" s="30">
        <f t="shared" si="0"/>
        <v>585</v>
      </c>
      <c r="I17" s="30">
        <f t="shared" si="1"/>
        <v>0</v>
      </c>
      <c r="J17" s="30">
        <f t="shared" si="2"/>
        <v>0</v>
      </c>
      <c r="K17" s="31">
        <v>0.23</v>
      </c>
      <c r="L17" s="13"/>
      <c r="M17" s="5"/>
      <c r="N17" s="5"/>
    </row>
    <row r="18" spans="1:14" ht="15.75">
      <c r="A18" s="34">
        <v>8</v>
      </c>
      <c r="B18" s="26" t="s">
        <v>27</v>
      </c>
      <c r="C18" s="27" t="s">
        <v>14</v>
      </c>
      <c r="D18" s="27"/>
      <c r="E18" s="32">
        <v>1.31</v>
      </c>
      <c r="F18" s="28"/>
      <c r="G18" s="29">
        <v>250</v>
      </c>
      <c r="H18" s="30">
        <f t="shared" si="0"/>
        <v>327.5</v>
      </c>
      <c r="I18" s="30">
        <f t="shared" si="1"/>
        <v>0</v>
      </c>
      <c r="J18" s="30">
        <f t="shared" si="2"/>
        <v>0</v>
      </c>
      <c r="K18" s="31">
        <v>0.23</v>
      </c>
      <c r="L18" s="13"/>
      <c r="M18" s="5"/>
      <c r="N18" s="5"/>
    </row>
    <row r="19" spans="1:14" ht="15.75">
      <c r="A19" s="34">
        <v>9</v>
      </c>
      <c r="B19" s="26" t="s">
        <v>28</v>
      </c>
      <c r="C19" s="27" t="s">
        <v>14</v>
      </c>
      <c r="D19" s="27"/>
      <c r="E19" s="32">
        <v>2.48</v>
      </c>
      <c r="F19" s="28"/>
      <c r="G19" s="35">
        <v>7500</v>
      </c>
      <c r="H19" s="30">
        <f t="shared" si="0"/>
        <v>18600</v>
      </c>
      <c r="I19" s="30">
        <f t="shared" si="1"/>
        <v>0</v>
      </c>
      <c r="J19" s="30">
        <f t="shared" si="2"/>
        <v>0</v>
      </c>
      <c r="K19" s="31">
        <v>0.23</v>
      </c>
      <c r="L19" s="13"/>
      <c r="M19" s="5"/>
      <c r="N19" s="5"/>
    </row>
    <row r="20" spans="1:14" ht="15.75">
      <c r="A20" s="34">
        <v>10</v>
      </c>
      <c r="B20" s="36" t="s">
        <v>29</v>
      </c>
      <c r="C20" s="27" t="s">
        <v>14</v>
      </c>
      <c r="D20" s="27"/>
      <c r="E20" s="32">
        <v>3.28</v>
      </c>
      <c r="F20" s="28"/>
      <c r="G20" s="29">
        <v>300</v>
      </c>
      <c r="H20" s="30">
        <f t="shared" si="0"/>
        <v>983.99999999999989</v>
      </c>
      <c r="I20" s="30">
        <f t="shared" si="1"/>
        <v>0</v>
      </c>
      <c r="J20" s="30">
        <f t="shared" si="2"/>
        <v>0</v>
      </c>
      <c r="K20" s="31">
        <v>0.23</v>
      </c>
      <c r="L20" s="13"/>
      <c r="M20" s="5"/>
      <c r="N20" s="5"/>
    </row>
    <row r="21" spans="1:14" ht="31.5">
      <c r="A21" s="34">
        <v>11</v>
      </c>
      <c r="B21" s="36" t="s">
        <v>30</v>
      </c>
      <c r="C21" s="27" t="s">
        <v>14</v>
      </c>
      <c r="D21" s="27"/>
      <c r="E21" s="32">
        <v>2.12</v>
      </c>
      <c r="F21" s="28"/>
      <c r="G21" s="29">
        <v>280</v>
      </c>
      <c r="H21" s="30">
        <f t="shared" si="0"/>
        <v>593.6</v>
      </c>
      <c r="I21" s="30">
        <f t="shared" si="1"/>
        <v>0</v>
      </c>
      <c r="J21" s="30">
        <f t="shared" si="2"/>
        <v>0</v>
      </c>
      <c r="K21" s="31">
        <v>0.23</v>
      </c>
      <c r="L21" s="37"/>
      <c r="M21" s="5"/>
      <c r="N21" s="5"/>
    </row>
    <row r="22" spans="1:14" ht="15.75">
      <c r="A22" s="25">
        <v>12</v>
      </c>
      <c r="B22" s="26" t="s">
        <v>31</v>
      </c>
      <c r="C22" s="27" t="s">
        <v>14</v>
      </c>
      <c r="D22" s="27"/>
      <c r="E22" s="32">
        <v>2.23</v>
      </c>
      <c r="F22" s="28"/>
      <c r="G22" s="29">
        <v>15</v>
      </c>
      <c r="H22" s="30">
        <f t="shared" si="0"/>
        <v>33.450000000000003</v>
      </c>
      <c r="I22" s="30">
        <f t="shared" si="1"/>
        <v>0</v>
      </c>
      <c r="J22" s="30">
        <f t="shared" si="2"/>
        <v>0</v>
      </c>
      <c r="K22" s="31">
        <v>0.23</v>
      </c>
      <c r="L22" s="13"/>
      <c r="M22" s="5"/>
      <c r="N22" s="5"/>
    </row>
    <row r="23" spans="1:14" ht="15.75">
      <c r="A23" s="25">
        <v>13</v>
      </c>
      <c r="B23" s="26" t="s">
        <v>32</v>
      </c>
      <c r="C23" s="27" t="s">
        <v>14</v>
      </c>
      <c r="D23" s="27"/>
      <c r="E23" s="32">
        <v>2.5099999999999998</v>
      </c>
      <c r="F23" s="28"/>
      <c r="G23" s="29">
        <v>15</v>
      </c>
      <c r="H23" s="30">
        <f t="shared" si="0"/>
        <v>37.65</v>
      </c>
      <c r="I23" s="30">
        <f t="shared" si="1"/>
        <v>0</v>
      </c>
      <c r="J23" s="30">
        <f t="shared" si="2"/>
        <v>0</v>
      </c>
      <c r="K23" s="31">
        <v>0.23</v>
      </c>
      <c r="L23" s="13"/>
      <c r="M23" s="5"/>
      <c r="N23" s="5"/>
    </row>
    <row r="24" spans="1:14" ht="17.25" customHeight="1">
      <c r="A24" s="25">
        <v>14</v>
      </c>
      <c r="B24" s="26" t="s">
        <v>33</v>
      </c>
      <c r="C24" s="27" t="s">
        <v>14</v>
      </c>
      <c r="D24" s="27"/>
      <c r="E24" s="32">
        <v>5.67</v>
      </c>
      <c r="F24" s="28"/>
      <c r="G24" s="29">
        <v>15</v>
      </c>
      <c r="H24" s="30">
        <f t="shared" si="0"/>
        <v>85.05</v>
      </c>
      <c r="I24" s="30">
        <f t="shared" si="1"/>
        <v>0</v>
      </c>
      <c r="J24" s="30">
        <f t="shared" si="2"/>
        <v>0</v>
      </c>
      <c r="K24" s="31">
        <v>0.23</v>
      </c>
      <c r="L24" s="13"/>
      <c r="M24" s="5"/>
      <c r="N24" s="5"/>
    </row>
    <row r="25" spans="1:14" ht="31.5">
      <c r="A25" s="25">
        <v>15</v>
      </c>
      <c r="B25" s="26" t="s">
        <v>34</v>
      </c>
      <c r="C25" s="27" t="s">
        <v>14</v>
      </c>
      <c r="D25" s="27"/>
      <c r="E25" s="32">
        <v>0.72</v>
      </c>
      <c r="F25" s="28"/>
      <c r="G25" s="35">
        <v>15500</v>
      </c>
      <c r="H25" s="30">
        <f t="shared" si="0"/>
        <v>11160</v>
      </c>
      <c r="I25" s="30">
        <f t="shared" si="1"/>
        <v>0</v>
      </c>
      <c r="J25" s="30">
        <f t="shared" si="2"/>
        <v>0</v>
      </c>
      <c r="K25" s="31">
        <v>0.23</v>
      </c>
      <c r="L25" s="13"/>
      <c r="M25" s="5"/>
      <c r="N25" s="5"/>
    </row>
    <row r="26" spans="1:14" ht="42.75" customHeight="1">
      <c r="A26" s="38">
        <v>16</v>
      </c>
      <c r="B26" s="39" t="s">
        <v>35</v>
      </c>
      <c r="C26" s="27" t="s">
        <v>14</v>
      </c>
      <c r="D26" s="27"/>
      <c r="E26" s="32">
        <v>3.24</v>
      </c>
      <c r="F26" s="28"/>
      <c r="G26" s="29">
        <v>650</v>
      </c>
      <c r="H26" s="30">
        <f t="shared" si="0"/>
        <v>2106</v>
      </c>
      <c r="I26" s="30">
        <f t="shared" si="1"/>
        <v>0</v>
      </c>
      <c r="J26" s="30">
        <f t="shared" si="2"/>
        <v>0</v>
      </c>
      <c r="K26" s="31">
        <v>0.23</v>
      </c>
      <c r="L26" s="13"/>
      <c r="M26" s="5"/>
      <c r="N26" s="5"/>
    </row>
    <row r="27" spans="1:14" ht="33" customHeight="1">
      <c r="A27" s="34">
        <v>17</v>
      </c>
      <c r="B27" s="40" t="s">
        <v>36</v>
      </c>
      <c r="C27" s="27" t="s">
        <v>14</v>
      </c>
      <c r="D27" s="27"/>
      <c r="E27" s="32">
        <v>1.85</v>
      </c>
      <c r="F27" s="28"/>
      <c r="G27" s="29">
        <v>1400</v>
      </c>
      <c r="H27" s="30">
        <f t="shared" si="0"/>
        <v>2590</v>
      </c>
      <c r="I27" s="30">
        <f t="shared" si="1"/>
        <v>0</v>
      </c>
      <c r="J27" s="30">
        <f t="shared" si="2"/>
        <v>0</v>
      </c>
      <c r="K27" s="31">
        <v>0.23</v>
      </c>
      <c r="L27" s="13"/>
      <c r="M27" s="5"/>
      <c r="N27" s="5"/>
    </row>
    <row r="28" spans="1:14" ht="47.25">
      <c r="A28" s="34">
        <v>18</v>
      </c>
      <c r="B28" s="26" t="s">
        <v>135</v>
      </c>
      <c r="C28" s="27" t="s">
        <v>14</v>
      </c>
      <c r="D28" s="27"/>
      <c r="E28" s="32">
        <v>2.9</v>
      </c>
      <c r="F28" s="28"/>
      <c r="G28" s="29">
        <v>800</v>
      </c>
      <c r="H28" s="30">
        <f t="shared" si="0"/>
        <v>2320</v>
      </c>
      <c r="I28" s="30">
        <f t="shared" si="1"/>
        <v>0</v>
      </c>
      <c r="J28" s="30">
        <f t="shared" si="2"/>
        <v>0</v>
      </c>
      <c r="K28" s="31">
        <v>0.23</v>
      </c>
      <c r="L28" s="13"/>
      <c r="M28" s="5"/>
      <c r="N28" s="5"/>
    </row>
    <row r="29" spans="1:14" ht="30.75" customHeight="1">
      <c r="A29" s="34">
        <v>19</v>
      </c>
      <c r="B29" s="26" t="s">
        <v>150</v>
      </c>
      <c r="C29" s="27" t="s">
        <v>14</v>
      </c>
      <c r="D29" s="27"/>
      <c r="E29" s="32">
        <v>1.78</v>
      </c>
      <c r="F29" s="28"/>
      <c r="G29" s="29">
        <v>600</v>
      </c>
      <c r="H29" s="30">
        <f t="shared" si="0"/>
        <v>1068</v>
      </c>
      <c r="I29" s="30">
        <f t="shared" si="1"/>
        <v>0</v>
      </c>
      <c r="J29" s="30">
        <f t="shared" si="2"/>
        <v>0</v>
      </c>
      <c r="K29" s="31">
        <v>0.23</v>
      </c>
      <c r="L29" s="13"/>
      <c r="M29" s="5"/>
      <c r="N29" s="5"/>
    </row>
    <row r="30" spans="1:14" ht="35.25" customHeight="1">
      <c r="A30" s="34">
        <v>20</v>
      </c>
      <c r="B30" s="26" t="s">
        <v>136</v>
      </c>
      <c r="C30" s="27" t="s">
        <v>14</v>
      </c>
      <c r="D30" s="27"/>
      <c r="E30" s="32">
        <v>2.57</v>
      </c>
      <c r="F30" s="28"/>
      <c r="G30" s="29">
        <v>50</v>
      </c>
      <c r="H30" s="30">
        <f t="shared" si="0"/>
        <v>128.5</v>
      </c>
      <c r="I30" s="30">
        <f t="shared" si="1"/>
        <v>0</v>
      </c>
      <c r="J30" s="30">
        <f t="shared" si="2"/>
        <v>0</v>
      </c>
      <c r="K30" s="31">
        <v>0.23</v>
      </c>
      <c r="L30" s="13"/>
      <c r="M30" s="5"/>
      <c r="N30" s="5"/>
    </row>
    <row r="31" spans="1:14" ht="18.75" customHeight="1">
      <c r="A31" s="34">
        <v>21</v>
      </c>
      <c r="B31" s="26" t="s">
        <v>137</v>
      </c>
      <c r="C31" s="27" t="s">
        <v>14</v>
      </c>
      <c r="D31" s="27"/>
      <c r="E31" s="32">
        <v>1.29</v>
      </c>
      <c r="F31" s="28"/>
      <c r="G31" s="29">
        <v>50</v>
      </c>
      <c r="H31" s="30">
        <f t="shared" si="0"/>
        <v>64.5</v>
      </c>
      <c r="I31" s="30">
        <f t="shared" si="1"/>
        <v>0</v>
      </c>
      <c r="J31" s="30">
        <f t="shared" si="2"/>
        <v>0</v>
      </c>
      <c r="K31" s="31">
        <v>0.23</v>
      </c>
      <c r="L31" s="13"/>
      <c r="M31" s="5"/>
      <c r="N31" s="5"/>
    </row>
    <row r="32" spans="1:14" ht="18" customHeight="1">
      <c r="A32" s="34">
        <v>22</v>
      </c>
      <c r="B32" s="26" t="s">
        <v>138</v>
      </c>
      <c r="C32" s="27" t="s">
        <v>14</v>
      </c>
      <c r="D32" s="27"/>
      <c r="E32" s="32">
        <v>1.29</v>
      </c>
      <c r="F32" s="28"/>
      <c r="G32" s="29">
        <v>30</v>
      </c>
      <c r="H32" s="30">
        <f t="shared" si="0"/>
        <v>38.700000000000003</v>
      </c>
      <c r="I32" s="30">
        <f t="shared" si="1"/>
        <v>0</v>
      </c>
      <c r="J32" s="30">
        <f t="shared" si="2"/>
        <v>0</v>
      </c>
      <c r="K32" s="31">
        <v>0.23</v>
      </c>
      <c r="L32" s="13"/>
      <c r="M32" s="5"/>
      <c r="N32" s="5"/>
    </row>
    <row r="33" spans="1:14" ht="31.5">
      <c r="A33" s="34">
        <v>23</v>
      </c>
      <c r="B33" s="26" t="s">
        <v>37</v>
      </c>
      <c r="C33" s="27" t="s">
        <v>14</v>
      </c>
      <c r="D33" s="27"/>
      <c r="E33" s="32">
        <v>9.02</v>
      </c>
      <c r="F33" s="28"/>
      <c r="G33" s="29">
        <v>20</v>
      </c>
      <c r="H33" s="30">
        <f t="shared" si="0"/>
        <v>180.39999999999998</v>
      </c>
      <c r="I33" s="30">
        <f t="shared" si="1"/>
        <v>0</v>
      </c>
      <c r="J33" s="30">
        <f t="shared" si="2"/>
        <v>0</v>
      </c>
      <c r="K33" s="31">
        <v>0.23</v>
      </c>
      <c r="L33" s="13"/>
      <c r="M33" s="5"/>
      <c r="N33" s="5"/>
    </row>
    <row r="34" spans="1:14" ht="63">
      <c r="A34" s="34">
        <v>24</v>
      </c>
      <c r="B34" s="26" t="s">
        <v>139</v>
      </c>
      <c r="C34" s="27" t="s">
        <v>14</v>
      </c>
      <c r="D34" s="27"/>
      <c r="E34" s="32">
        <v>8.7100000000000009</v>
      </c>
      <c r="F34" s="28"/>
      <c r="G34" s="29">
        <v>100</v>
      </c>
      <c r="H34" s="30">
        <f t="shared" si="0"/>
        <v>871.00000000000011</v>
      </c>
      <c r="I34" s="30">
        <f t="shared" si="1"/>
        <v>0</v>
      </c>
      <c r="J34" s="30">
        <f t="shared" si="2"/>
        <v>0</v>
      </c>
      <c r="K34" s="31">
        <v>0.23</v>
      </c>
      <c r="L34" s="13"/>
      <c r="M34" s="5"/>
      <c r="N34" s="5"/>
    </row>
    <row r="35" spans="1:14" ht="15.75">
      <c r="A35" s="34">
        <v>25</v>
      </c>
      <c r="B35" s="26" t="s">
        <v>38</v>
      </c>
      <c r="C35" s="27" t="s">
        <v>9</v>
      </c>
      <c r="D35" s="27"/>
      <c r="E35" s="32">
        <v>7.73</v>
      </c>
      <c r="F35" s="28"/>
      <c r="G35" s="29">
        <v>5500</v>
      </c>
      <c r="H35" s="30">
        <f t="shared" si="0"/>
        <v>42515</v>
      </c>
      <c r="I35" s="30">
        <f t="shared" si="1"/>
        <v>0</v>
      </c>
      <c r="J35" s="30">
        <f t="shared" si="2"/>
        <v>0</v>
      </c>
      <c r="K35" s="31">
        <v>0.23</v>
      </c>
      <c r="L35" s="13"/>
      <c r="M35" s="5"/>
      <c r="N35" s="5"/>
    </row>
    <row r="36" spans="1:14" ht="31.5" customHeight="1">
      <c r="A36" s="34">
        <v>26</v>
      </c>
      <c r="B36" s="26" t="s">
        <v>39</v>
      </c>
      <c r="C36" s="27" t="s">
        <v>8</v>
      </c>
      <c r="D36" s="27"/>
      <c r="E36" s="32">
        <v>20.79</v>
      </c>
      <c r="F36" s="28"/>
      <c r="G36" s="29">
        <v>10</v>
      </c>
      <c r="H36" s="30">
        <f t="shared" si="0"/>
        <v>207.89999999999998</v>
      </c>
      <c r="I36" s="30">
        <f t="shared" si="1"/>
        <v>0</v>
      </c>
      <c r="J36" s="30">
        <f t="shared" si="2"/>
        <v>0</v>
      </c>
      <c r="K36" s="31">
        <v>0.23</v>
      </c>
      <c r="L36" s="13"/>
      <c r="M36" s="5"/>
      <c r="N36" s="5"/>
    </row>
    <row r="37" spans="1:14" ht="33" customHeight="1">
      <c r="A37" s="34">
        <v>27</v>
      </c>
      <c r="B37" s="26" t="s">
        <v>40</v>
      </c>
      <c r="C37" s="27" t="s">
        <v>8</v>
      </c>
      <c r="D37" s="27"/>
      <c r="E37" s="32">
        <v>2</v>
      </c>
      <c r="F37" s="28"/>
      <c r="G37" s="29">
        <v>50</v>
      </c>
      <c r="H37" s="30">
        <f t="shared" si="0"/>
        <v>100</v>
      </c>
      <c r="I37" s="30">
        <f t="shared" si="1"/>
        <v>0</v>
      </c>
      <c r="J37" s="30">
        <f t="shared" si="2"/>
        <v>0</v>
      </c>
      <c r="K37" s="31">
        <v>0.23</v>
      </c>
      <c r="L37" s="13"/>
      <c r="M37" s="5"/>
      <c r="N37" s="5"/>
    </row>
    <row r="38" spans="1:14" ht="58.5" customHeight="1">
      <c r="A38" s="34">
        <v>28</v>
      </c>
      <c r="B38" s="26" t="s">
        <v>41</v>
      </c>
      <c r="C38" s="27" t="s">
        <v>8</v>
      </c>
      <c r="D38" s="27"/>
      <c r="E38" s="32">
        <v>95.42</v>
      </c>
      <c r="F38" s="28"/>
      <c r="G38" s="29">
        <v>3</v>
      </c>
      <c r="H38" s="30">
        <f t="shared" si="0"/>
        <v>286.26</v>
      </c>
      <c r="I38" s="30">
        <f t="shared" si="1"/>
        <v>0</v>
      </c>
      <c r="J38" s="30">
        <f t="shared" si="2"/>
        <v>0</v>
      </c>
      <c r="K38" s="31">
        <v>0.23</v>
      </c>
      <c r="L38" s="13"/>
      <c r="M38" s="5"/>
      <c r="N38" s="5"/>
    </row>
    <row r="39" spans="1:14" ht="30.75" customHeight="1">
      <c r="A39" s="34">
        <v>29</v>
      </c>
      <c r="B39" s="26" t="s">
        <v>42</v>
      </c>
      <c r="C39" s="27" t="s">
        <v>8</v>
      </c>
      <c r="D39" s="27"/>
      <c r="E39" s="32">
        <v>6.52</v>
      </c>
      <c r="F39" s="28"/>
      <c r="G39" s="29">
        <v>3</v>
      </c>
      <c r="H39" s="30">
        <f t="shared" si="0"/>
        <v>19.559999999999999</v>
      </c>
      <c r="I39" s="30">
        <f t="shared" si="1"/>
        <v>0</v>
      </c>
      <c r="J39" s="30">
        <f t="shared" si="2"/>
        <v>0</v>
      </c>
      <c r="K39" s="31">
        <v>0.23</v>
      </c>
      <c r="L39" s="13"/>
      <c r="M39" s="5"/>
      <c r="N39" s="5"/>
    </row>
    <row r="40" spans="1:14" ht="31.5">
      <c r="A40" s="34">
        <v>30</v>
      </c>
      <c r="B40" s="26" t="s">
        <v>43</v>
      </c>
      <c r="C40" s="27" t="s">
        <v>8</v>
      </c>
      <c r="D40" s="27"/>
      <c r="E40" s="32">
        <v>44.21</v>
      </c>
      <c r="F40" s="28"/>
      <c r="G40" s="29">
        <v>3</v>
      </c>
      <c r="H40" s="30">
        <f t="shared" si="0"/>
        <v>132.63</v>
      </c>
      <c r="I40" s="30">
        <f t="shared" si="1"/>
        <v>0</v>
      </c>
      <c r="J40" s="30">
        <f t="shared" si="2"/>
        <v>0</v>
      </c>
      <c r="K40" s="31">
        <v>0.23</v>
      </c>
      <c r="L40" s="13"/>
      <c r="M40" s="5"/>
      <c r="N40" s="5"/>
    </row>
    <row r="41" spans="1:14" ht="29.25" customHeight="1">
      <c r="A41" s="34">
        <v>31</v>
      </c>
      <c r="B41" s="26" t="s">
        <v>44</v>
      </c>
      <c r="C41" s="27" t="s">
        <v>8</v>
      </c>
      <c r="D41" s="27"/>
      <c r="E41" s="32">
        <v>21.56</v>
      </c>
      <c r="F41" s="28"/>
      <c r="G41" s="29">
        <v>3</v>
      </c>
      <c r="H41" s="30">
        <f t="shared" si="0"/>
        <v>64.679999999999993</v>
      </c>
      <c r="I41" s="30">
        <f t="shared" si="1"/>
        <v>0</v>
      </c>
      <c r="J41" s="30">
        <f t="shared" si="2"/>
        <v>0</v>
      </c>
      <c r="K41" s="31">
        <v>0.23</v>
      </c>
      <c r="L41" s="13"/>
      <c r="M41" s="5"/>
      <c r="N41" s="5"/>
    </row>
    <row r="42" spans="1:14" ht="15.75">
      <c r="A42" s="34">
        <v>32</v>
      </c>
      <c r="B42" s="26" t="s">
        <v>45</v>
      </c>
      <c r="C42" s="27" t="s">
        <v>14</v>
      </c>
      <c r="D42" s="27"/>
      <c r="E42" s="32">
        <v>0.68</v>
      </c>
      <c r="F42" s="28"/>
      <c r="G42" s="29">
        <v>350</v>
      </c>
      <c r="H42" s="30">
        <f t="shared" si="0"/>
        <v>238.00000000000003</v>
      </c>
      <c r="I42" s="30">
        <f t="shared" si="1"/>
        <v>0</v>
      </c>
      <c r="J42" s="30">
        <f t="shared" si="2"/>
        <v>0</v>
      </c>
      <c r="K42" s="31">
        <v>0.23</v>
      </c>
      <c r="L42" s="13"/>
      <c r="M42" s="5"/>
      <c r="N42" s="5"/>
    </row>
    <row r="43" spans="1:14" ht="31.5" customHeight="1">
      <c r="A43" s="34">
        <v>33</v>
      </c>
      <c r="B43" s="26" t="s">
        <v>46</v>
      </c>
      <c r="C43" s="27" t="s">
        <v>14</v>
      </c>
      <c r="D43" s="27"/>
      <c r="E43" s="32">
        <v>0.31</v>
      </c>
      <c r="F43" s="28"/>
      <c r="G43" s="29">
        <v>400</v>
      </c>
      <c r="H43" s="30">
        <f>SUM(E43*G43)</f>
        <v>124</v>
      </c>
      <c r="I43" s="30">
        <f t="shared" si="1"/>
        <v>0</v>
      </c>
      <c r="J43" s="30">
        <f t="shared" si="2"/>
        <v>0</v>
      </c>
      <c r="K43" s="31">
        <v>0.23</v>
      </c>
      <c r="L43" s="13"/>
      <c r="M43" s="5"/>
      <c r="N43" s="5"/>
    </row>
    <row r="44" spans="1:14" ht="29.25" customHeight="1">
      <c r="A44" s="34">
        <v>34</v>
      </c>
      <c r="B44" s="26" t="s">
        <v>47</v>
      </c>
      <c r="C44" s="27" t="s">
        <v>8</v>
      </c>
      <c r="D44" s="27"/>
      <c r="E44" s="32">
        <v>26.33</v>
      </c>
      <c r="F44" s="28"/>
      <c r="G44" s="29">
        <v>10</v>
      </c>
      <c r="H44" s="30">
        <f t="shared" si="0"/>
        <v>263.29999999999995</v>
      </c>
      <c r="I44" s="30">
        <f t="shared" si="1"/>
        <v>0</v>
      </c>
      <c r="J44" s="30">
        <f t="shared" si="2"/>
        <v>0</v>
      </c>
      <c r="K44" s="31">
        <v>0.23</v>
      </c>
      <c r="L44" s="13"/>
      <c r="M44" s="5"/>
      <c r="N44" s="5"/>
    </row>
    <row r="45" spans="1:14" ht="30" customHeight="1">
      <c r="A45" s="38">
        <v>35</v>
      </c>
      <c r="B45" s="26" t="s">
        <v>48</v>
      </c>
      <c r="C45" s="27" t="s">
        <v>14</v>
      </c>
      <c r="D45" s="27"/>
      <c r="E45" s="32">
        <v>23.63</v>
      </c>
      <c r="F45" s="28"/>
      <c r="G45" s="29">
        <v>90</v>
      </c>
      <c r="H45" s="30">
        <f t="shared" si="0"/>
        <v>2126.6999999999998</v>
      </c>
      <c r="I45" s="30">
        <f t="shared" si="1"/>
        <v>0</v>
      </c>
      <c r="J45" s="30">
        <f t="shared" si="2"/>
        <v>0</v>
      </c>
      <c r="K45" s="31">
        <v>0.23</v>
      </c>
      <c r="L45" s="13"/>
      <c r="M45" s="5"/>
      <c r="N45" s="5"/>
    </row>
    <row r="46" spans="1:14" ht="46.5" customHeight="1">
      <c r="A46" s="34">
        <v>36</v>
      </c>
      <c r="B46" s="33" t="s">
        <v>140</v>
      </c>
      <c r="C46" s="27" t="s">
        <v>8</v>
      </c>
      <c r="D46" s="27"/>
      <c r="E46" s="32">
        <v>5.27</v>
      </c>
      <c r="F46" s="28"/>
      <c r="G46" s="29">
        <v>100</v>
      </c>
      <c r="H46" s="30">
        <f t="shared" si="0"/>
        <v>527</v>
      </c>
      <c r="I46" s="30">
        <f t="shared" si="1"/>
        <v>0</v>
      </c>
      <c r="J46" s="30">
        <f t="shared" si="2"/>
        <v>0</v>
      </c>
      <c r="K46" s="31">
        <v>0.23</v>
      </c>
      <c r="L46" s="13"/>
      <c r="M46" s="5"/>
      <c r="N46" s="5"/>
    </row>
    <row r="47" spans="1:14" ht="45" customHeight="1">
      <c r="A47" s="34">
        <v>37</v>
      </c>
      <c r="B47" s="26" t="s">
        <v>49</v>
      </c>
      <c r="C47" s="27" t="s">
        <v>14</v>
      </c>
      <c r="D47" s="27"/>
      <c r="E47" s="32">
        <v>0.89</v>
      </c>
      <c r="F47" s="28"/>
      <c r="G47" s="29">
        <v>200</v>
      </c>
      <c r="H47" s="30">
        <f t="shared" si="0"/>
        <v>178</v>
      </c>
      <c r="I47" s="30">
        <f t="shared" si="1"/>
        <v>0</v>
      </c>
      <c r="J47" s="30">
        <f t="shared" si="2"/>
        <v>0</v>
      </c>
      <c r="K47" s="31">
        <v>0.23</v>
      </c>
      <c r="L47" s="13"/>
      <c r="M47" s="5"/>
      <c r="N47" s="5"/>
    </row>
    <row r="48" spans="1:14" ht="15.75">
      <c r="A48" s="34">
        <v>38</v>
      </c>
      <c r="B48" s="26" t="s">
        <v>50</v>
      </c>
      <c r="C48" s="27" t="s">
        <v>8</v>
      </c>
      <c r="D48" s="27"/>
      <c r="E48" s="32">
        <v>0.72</v>
      </c>
      <c r="F48" s="28"/>
      <c r="G48" s="29">
        <v>150</v>
      </c>
      <c r="H48" s="30">
        <f t="shared" si="0"/>
        <v>108</v>
      </c>
      <c r="I48" s="30">
        <f t="shared" si="1"/>
        <v>0</v>
      </c>
      <c r="J48" s="30">
        <f t="shared" si="2"/>
        <v>0</v>
      </c>
      <c r="K48" s="31">
        <v>0.23</v>
      </c>
      <c r="L48" s="13"/>
      <c r="M48" s="5"/>
      <c r="N48" s="5"/>
    </row>
    <row r="49" spans="1:14" ht="15.75">
      <c r="A49" s="34">
        <v>39</v>
      </c>
      <c r="B49" s="26" t="s">
        <v>51</v>
      </c>
      <c r="C49" s="27" t="s">
        <v>8</v>
      </c>
      <c r="D49" s="27"/>
      <c r="E49" s="32">
        <v>0.76</v>
      </c>
      <c r="F49" s="28"/>
      <c r="G49" s="29">
        <v>150</v>
      </c>
      <c r="H49" s="30">
        <f t="shared" si="0"/>
        <v>114</v>
      </c>
      <c r="I49" s="30">
        <f t="shared" si="1"/>
        <v>0</v>
      </c>
      <c r="J49" s="30">
        <f t="shared" si="2"/>
        <v>0</v>
      </c>
      <c r="K49" s="31">
        <v>0.23</v>
      </c>
      <c r="L49" s="13"/>
      <c r="M49" s="5"/>
      <c r="N49" s="5"/>
    </row>
    <row r="50" spans="1:14" ht="15.75">
      <c r="A50" s="34">
        <v>40</v>
      </c>
      <c r="B50" s="26" t="s">
        <v>52</v>
      </c>
      <c r="C50" s="27" t="s">
        <v>8</v>
      </c>
      <c r="D50" s="27"/>
      <c r="E50" s="32">
        <v>1.69</v>
      </c>
      <c r="F50" s="28"/>
      <c r="G50" s="29">
        <v>100</v>
      </c>
      <c r="H50" s="30">
        <f t="shared" si="0"/>
        <v>169</v>
      </c>
      <c r="I50" s="30">
        <f t="shared" si="1"/>
        <v>0</v>
      </c>
      <c r="J50" s="30">
        <f t="shared" si="2"/>
        <v>0</v>
      </c>
      <c r="K50" s="31">
        <v>0.23</v>
      </c>
      <c r="L50" s="13"/>
      <c r="M50" s="5"/>
      <c r="N50" s="5"/>
    </row>
    <row r="51" spans="1:14" ht="15.75">
      <c r="A51" s="34">
        <v>41</v>
      </c>
      <c r="B51" s="26" t="s">
        <v>53</v>
      </c>
      <c r="C51" s="27" t="s">
        <v>8</v>
      </c>
      <c r="D51" s="27"/>
      <c r="E51" s="32">
        <v>2.77</v>
      </c>
      <c r="F51" s="28"/>
      <c r="G51" s="29">
        <v>100</v>
      </c>
      <c r="H51" s="30">
        <f t="shared" si="0"/>
        <v>277</v>
      </c>
      <c r="I51" s="30">
        <f t="shared" si="1"/>
        <v>0</v>
      </c>
      <c r="J51" s="30">
        <f t="shared" si="2"/>
        <v>0</v>
      </c>
      <c r="K51" s="31">
        <v>0.23</v>
      </c>
      <c r="L51" s="13"/>
      <c r="M51" s="5"/>
      <c r="N51" s="5"/>
    </row>
    <row r="52" spans="1:14" ht="15.75">
      <c r="A52" s="34">
        <v>42</v>
      </c>
      <c r="B52" s="26" t="s">
        <v>54</v>
      </c>
      <c r="C52" s="27" t="s">
        <v>8</v>
      </c>
      <c r="D52" s="27"/>
      <c r="E52" s="32">
        <v>3.92</v>
      </c>
      <c r="F52" s="28"/>
      <c r="G52" s="29">
        <v>100</v>
      </c>
      <c r="H52" s="30">
        <f t="shared" si="0"/>
        <v>392</v>
      </c>
      <c r="I52" s="30">
        <f t="shared" si="1"/>
        <v>0</v>
      </c>
      <c r="J52" s="30">
        <f t="shared" si="2"/>
        <v>0</v>
      </c>
      <c r="K52" s="31">
        <v>0.23</v>
      </c>
      <c r="L52" s="13"/>
      <c r="M52" s="5"/>
      <c r="N52" s="5"/>
    </row>
    <row r="53" spans="1:14" ht="63.75" customHeight="1">
      <c r="A53" s="34">
        <v>43</v>
      </c>
      <c r="B53" s="26" t="s">
        <v>55</v>
      </c>
      <c r="C53" s="27" t="s">
        <v>8</v>
      </c>
      <c r="D53" s="27"/>
      <c r="E53" s="32">
        <v>12.22</v>
      </c>
      <c r="F53" s="28"/>
      <c r="G53" s="29">
        <v>50</v>
      </c>
      <c r="H53" s="30">
        <f t="shared" si="0"/>
        <v>611</v>
      </c>
      <c r="I53" s="30">
        <f t="shared" si="1"/>
        <v>0</v>
      </c>
      <c r="J53" s="30">
        <f t="shared" si="2"/>
        <v>0</v>
      </c>
      <c r="K53" s="31">
        <v>0.23</v>
      </c>
      <c r="L53" s="13"/>
      <c r="M53" s="5"/>
      <c r="N53" s="5"/>
    </row>
    <row r="54" spans="1:14" ht="17.25" customHeight="1">
      <c r="A54" s="34">
        <v>44</v>
      </c>
      <c r="B54" s="26" t="s">
        <v>56</v>
      </c>
      <c r="C54" s="27" t="s">
        <v>14</v>
      </c>
      <c r="D54" s="27"/>
      <c r="E54" s="32">
        <v>3.74</v>
      </c>
      <c r="F54" s="28"/>
      <c r="G54" s="29">
        <v>20</v>
      </c>
      <c r="H54" s="30">
        <f t="shared" si="0"/>
        <v>74.800000000000011</v>
      </c>
      <c r="I54" s="30">
        <f t="shared" si="1"/>
        <v>0</v>
      </c>
      <c r="J54" s="30">
        <f t="shared" si="2"/>
        <v>0</v>
      </c>
      <c r="K54" s="31">
        <v>0.23</v>
      </c>
      <c r="L54" s="13"/>
      <c r="M54" s="5"/>
      <c r="N54" s="5"/>
    </row>
    <row r="55" spans="1:14" ht="31.5">
      <c r="A55" s="34">
        <v>45</v>
      </c>
      <c r="B55" s="26" t="s">
        <v>57</v>
      </c>
      <c r="C55" s="27" t="s">
        <v>14</v>
      </c>
      <c r="D55" s="27"/>
      <c r="E55" s="32">
        <v>0.38</v>
      </c>
      <c r="F55" s="28"/>
      <c r="G55" s="29">
        <v>100</v>
      </c>
      <c r="H55" s="30">
        <f t="shared" si="0"/>
        <v>38</v>
      </c>
      <c r="I55" s="30">
        <f t="shared" si="1"/>
        <v>0</v>
      </c>
      <c r="J55" s="30">
        <f t="shared" si="2"/>
        <v>0</v>
      </c>
      <c r="K55" s="31">
        <v>0.23</v>
      </c>
      <c r="L55" s="13"/>
      <c r="M55" s="5"/>
      <c r="N55" s="5"/>
    </row>
    <row r="56" spans="1:14" ht="15.75">
      <c r="A56" s="34">
        <v>46</v>
      </c>
      <c r="B56" s="26" t="s">
        <v>58</v>
      </c>
      <c r="C56" s="27" t="s">
        <v>14</v>
      </c>
      <c r="D56" s="27"/>
      <c r="E56" s="32">
        <v>0.09</v>
      </c>
      <c r="F56" s="28"/>
      <c r="G56" s="29">
        <v>4000</v>
      </c>
      <c r="H56" s="30">
        <f t="shared" si="0"/>
        <v>360</v>
      </c>
      <c r="I56" s="30">
        <f t="shared" si="1"/>
        <v>0</v>
      </c>
      <c r="J56" s="30">
        <f t="shared" si="2"/>
        <v>0</v>
      </c>
      <c r="K56" s="31">
        <v>0.23</v>
      </c>
      <c r="L56" s="13"/>
      <c r="M56" s="5"/>
      <c r="N56" s="5"/>
    </row>
    <row r="57" spans="1:14" ht="15.75">
      <c r="A57" s="34">
        <v>47</v>
      </c>
      <c r="B57" s="26" t="s">
        <v>59</v>
      </c>
      <c r="C57" s="27" t="s">
        <v>14</v>
      </c>
      <c r="D57" s="27"/>
      <c r="E57" s="32">
        <v>7.0000000000000007E-2</v>
      </c>
      <c r="F57" s="28"/>
      <c r="G57" s="29">
        <v>4500</v>
      </c>
      <c r="H57" s="30">
        <f t="shared" si="0"/>
        <v>315.00000000000006</v>
      </c>
      <c r="I57" s="30">
        <f t="shared" si="1"/>
        <v>0</v>
      </c>
      <c r="J57" s="30">
        <f t="shared" si="2"/>
        <v>0</v>
      </c>
      <c r="K57" s="31">
        <v>0.23</v>
      </c>
      <c r="L57" s="13"/>
      <c r="M57" s="5"/>
      <c r="N57" s="5"/>
    </row>
    <row r="58" spans="1:14" ht="15.75">
      <c r="A58" s="34">
        <v>48</v>
      </c>
      <c r="B58" s="26" t="s">
        <v>60</v>
      </c>
      <c r="C58" s="27" t="s">
        <v>14</v>
      </c>
      <c r="D58" s="27"/>
      <c r="E58" s="32">
        <v>0.14000000000000001</v>
      </c>
      <c r="F58" s="28"/>
      <c r="G58" s="29">
        <v>4000</v>
      </c>
      <c r="H58" s="30">
        <f t="shared" si="0"/>
        <v>560</v>
      </c>
      <c r="I58" s="30">
        <f t="shared" si="1"/>
        <v>0</v>
      </c>
      <c r="J58" s="30">
        <f t="shared" si="2"/>
        <v>0</v>
      </c>
      <c r="K58" s="31">
        <v>0.23</v>
      </c>
      <c r="L58" s="13"/>
      <c r="M58" s="5"/>
      <c r="N58" s="5"/>
    </row>
    <row r="59" spans="1:14" ht="15.75">
      <c r="A59" s="34">
        <v>49</v>
      </c>
      <c r="B59" s="26" t="s">
        <v>61</v>
      </c>
      <c r="C59" s="27" t="s">
        <v>14</v>
      </c>
      <c r="D59" s="27"/>
      <c r="E59" s="32">
        <v>0.03</v>
      </c>
      <c r="F59" s="28"/>
      <c r="G59" s="29">
        <v>70000</v>
      </c>
      <c r="H59" s="30">
        <f t="shared" si="0"/>
        <v>2100</v>
      </c>
      <c r="I59" s="30">
        <f t="shared" si="1"/>
        <v>0</v>
      </c>
      <c r="J59" s="30">
        <f t="shared" si="2"/>
        <v>0</v>
      </c>
      <c r="K59" s="31">
        <v>0.23</v>
      </c>
      <c r="L59" s="13"/>
      <c r="M59" s="5"/>
      <c r="N59" s="5"/>
    </row>
    <row r="60" spans="1:14" ht="15.75">
      <c r="A60" s="34">
        <v>50</v>
      </c>
      <c r="B60" s="26" t="s">
        <v>62</v>
      </c>
      <c r="C60" s="27" t="s">
        <v>14</v>
      </c>
      <c r="D60" s="27"/>
      <c r="E60" s="32">
        <v>0.21</v>
      </c>
      <c r="F60" s="28"/>
      <c r="G60" s="29">
        <v>100</v>
      </c>
      <c r="H60" s="30">
        <f t="shared" si="0"/>
        <v>21</v>
      </c>
      <c r="I60" s="30">
        <f t="shared" si="1"/>
        <v>0</v>
      </c>
      <c r="J60" s="30">
        <f t="shared" si="2"/>
        <v>0</v>
      </c>
      <c r="K60" s="31">
        <v>0.23</v>
      </c>
      <c r="L60" s="13"/>
      <c r="M60" s="5"/>
      <c r="N60" s="5"/>
    </row>
    <row r="61" spans="1:14" ht="15.75">
      <c r="A61" s="34">
        <v>51</v>
      </c>
      <c r="B61" s="26" t="s">
        <v>63</v>
      </c>
      <c r="C61" s="27" t="s">
        <v>14</v>
      </c>
      <c r="D61" s="27"/>
      <c r="E61" s="32">
        <v>0.04</v>
      </c>
      <c r="F61" s="28"/>
      <c r="G61" s="29">
        <v>200</v>
      </c>
      <c r="H61" s="30">
        <f t="shared" si="0"/>
        <v>8</v>
      </c>
      <c r="I61" s="30">
        <f t="shared" si="1"/>
        <v>0</v>
      </c>
      <c r="J61" s="30">
        <f t="shared" si="2"/>
        <v>0</v>
      </c>
      <c r="K61" s="31">
        <v>0.23</v>
      </c>
      <c r="L61" s="13"/>
      <c r="M61" s="5"/>
      <c r="N61" s="5"/>
    </row>
    <row r="62" spans="1:14" ht="47.25">
      <c r="A62" s="34">
        <v>52</v>
      </c>
      <c r="B62" s="26" t="s">
        <v>64</v>
      </c>
      <c r="C62" s="27" t="s">
        <v>14</v>
      </c>
      <c r="D62" s="27"/>
      <c r="E62" s="32">
        <v>1.1499999999999999</v>
      </c>
      <c r="F62" s="28"/>
      <c r="G62" s="29">
        <v>100</v>
      </c>
      <c r="H62" s="30">
        <f t="shared" si="0"/>
        <v>114.99999999999999</v>
      </c>
      <c r="I62" s="30">
        <f t="shared" si="1"/>
        <v>0</v>
      </c>
      <c r="J62" s="30">
        <f t="shared" si="2"/>
        <v>0</v>
      </c>
      <c r="K62" s="31">
        <v>0.23</v>
      </c>
      <c r="L62" s="13"/>
      <c r="M62" s="5"/>
      <c r="N62" s="5"/>
    </row>
    <row r="63" spans="1:14" ht="47.25">
      <c r="A63" s="34">
        <v>53</v>
      </c>
      <c r="B63" s="26" t="s">
        <v>65</v>
      </c>
      <c r="C63" s="27" t="s">
        <v>14</v>
      </c>
      <c r="D63" s="27"/>
      <c r="E63" s="32">
        <v>8.42</v>
      </c>
      <c r="F63" s="28"/>
      <c r="G63" s="29">
        <v>250</v>
      </c>
      <c r="H63" s="30">
        <f t="shared" si="0"/>
        <v>2105</v>
      </c>
      <c r="I63" s="30">
        <f t="shared" si="1"/>
        <v>0</v>
      </c>
      <c r="J63" s="30">
        <f t="shared" si="2"/>
        <v>0</v>
      </c>
      <c r="K63" s="31">
        <v>0.23</v>
      </c>
      <c r="L63" s="13"/>
      <c r="M63" s="5"/>
      <c r="N63" s="5"/>
    </row>
    <row r="64" spans="1:14" ht="31.5">
      <c r="A64" s="34">
        <v>54</v>
      </c>
      <c r="B64" s="26" t="s">
        <v>141</v>
      </c>
      <c r="C64" s="27" t="s">
        <v>14</v>
      </c>
      <c r="D64" s="27"/>
      <c r="E64" s="32">
        <v>1.73</v>
      </c>
      <c r="F64" s="28"/>
      <c r="G64" s="29">
        <v>150</v>
      </c>
      <c r="H64" s="30">
        <f t="shared" si="0"/>
        <v>259.5</v>
      </c>
      <c r="I64" s="30">
        <f t="shared" si="1"/>
        <v>0</v>
      </c>
      <c r="J64" s="30">
        <f t="shared" si="2"/>
        <v>0</v>
      </c>
      <c r="K64" s="31">
        <v>0.23</v>
      </c>
      <c r="L64" s="13"/>
      <c r="M64" s="5"/>
      <c r="N64" s="5"/>
    </row>
    <row r="65" spans="1:14" ht="46.5" customHeight="1">
      <c r="A65" s="34">
        <v>55</v>
      </c>
      <c r="B65" s="26" t="s">
        <v>142</v>
      </c>
      <c r="C65" s="27" t="s">
        <v>8</v>
      </c>
      <c r="D65" s="27"/>
      <c r="E65" s="32">
        <v>8.3800000000000008</v>
      </c>
      <c r="F65" s="28"/>
      <c r="G65" s="29">
        <v>650</v>
      </c>
      <c r="H65" s="30">
        <f t="shared" si="0"/>
        <v>5447.0000000000009</v>
      </c>
      <c r="I65" s="30">
        <f t="shared" si="1"/>
        <v>0</v>
      </c>
      <c r="J65" s="30">
        <f t="shared" si="2"/>
        <v>0</v>
      </c>
      <c r="K65" s="31">
        <v>0.23</v>
      </c>
      <c r="L65" s="13"/>
      <c r="M65" s="5"/>
      <c r="N65" s="5"/>
    </row>
    <row r="66" spans="1:14" ht="15.75">
      <c r="A66" s="34">
        <v>56</v>
      </c>
      <c r="B66" s="26" t="s">
        <v>66</v>
      </c>
      <c r="C66" s="27" t="s">
        <v>8</v>
      </c>
      <c r="D66" s="27"/>
      <c r="E66" s="32">
        <v>2.0299999999999998</v>
      </c>
      <c r="F66" s="28"/>
      <c r="G66" s="29">
        <v>100</v>
      </c>
      <c r="H66" s="30">
        <f t="shared" si="0"/>
        <v>202.99999999999997</v>
      </c>
      <c r="I66" s="30">
        <f t="shared" si="1"/>
        <v>0</v>
      </c>
      <c r="J66" s="30">
        <f t="shared" si="2"/>
        <v>0</v>
      </c>
      <c r="K66" s="31">
        <v>0.23</v>
      </c>
      <c r="L66" s="13"/>
      <c r="M66" s="5"/>
      <c r="N66" s="5"/>
    </row>
    <row r="67" spans="1:14" ht="33" customHeight="1">
      <c r="A67" s="34">
        <v>57</v>
      </c>
      <c r="B67" s="41" t="s">
        <v>67</v>
      </c>
      <c r="C67" s="27" t="s">
        <v>8</v>
      </c>
      <c r="D67" s="27"/>
      <c r="E67" s="32">
        <v>36.090000000000003</v>
      </c>
      <c r="F67" s="28"/>
      <c r="G67" s="29">
        <v>15</v>
      </c>
      <c r="H67" s="30">
        <f t="shared" si="0"/>
        <v>541.35</v>
      </c>
      <c r="I67" s="30">
        <f t="shared" si="1"/>
        <v>0</v>
      </c>
      <c r="J67" s="30">
        <f t="shared" si="2"/>
        <v>0</v>
      </c>
      <c r="K67" s="31">
        <v>0.23</v>
      </c>
      <c r="L67" s="13"/>
      <c r="M67" s="5"/>
      <c r="N67" s="5"/>
    </row>
    <row r="68" spans="1:14" ht="63">
      <c r="A68" s="34">
        <v>58</v>
      </c>
      <c r="B68" s="26" t="s">
        <v>151</v>
      </c>
      <c r="C68" s="27" t="s">
        <v>14</v>
      </c>
      <c r="D68" s="27"/>
      <c r="E68" s="32">
        <v>33.08</v>
      </c>
      <c r="F68" s="28"/>
      <c r="G68" s="29">
        <v>10</v>
      </c>
      <c r="H68" s="30">
        <f t="shared" si="0"/>
        <v>330.79999999999995</v>
      </c>
      <c r="I68" s="30">
        <f t="shared" si="1"/>
        <v>0</v>
      </c>
      <c r="J68" s="30">
        <f t="shared" si="2"/>
        <v>0</v>
      </c>
      <c r="K68" s="31">
        <v>0.23</v>
      </c>
      <c r="L68" s="13"/>
      <c r="M68" s="5"/>
      <c r="N68" s="5"/>
    </row>
    <row r="69" spans="1:14" ht="31.5">
      <c r="A69" s="34">
        <v>59</v>
      </c>
      <c r="B69" s="26" t="s">
        <v>68</v>
      </c>
      <c r="C69" s="27" t="s">
        <v>14</v>
      </c>
      <c r="D69" s="27"/>
      <c r="E69" s="32">
        <v>0.39</v>
      </c>
      <c r="F69" s="28"/>
      <c r="G69" s="29">
        <v>150</v>
      </c>
      <c r="H69" s="30">
        <f t="shared" si="0"/>
        <v>58.5</v>
      </c>
      <c r="I69" s="30">
        <f t="shared" si="1"/>
        <v>0</v>
      </c>
      <c r="J69" s="30">
        <f t="shared" si="2"/>
        <v>0</v>
      </c>
      <c r="K69" s="31">
        <v>0.23</v>
      </c>
      <c r="L69" s="13"/>
      <c r="M69" s="5"/>
      <c r="N69" s="5"/>
    </row>
    <row r="70" spans="1:14" ht="31.5">
      <c r="A70" s="34">
        <v>60</v>
      </c>
      <c r="B70" s="26" t="s">
        <v>69</v>
      </c>
      <c r="C70" s="27" t="s">
        <v>14</v>
      </c>
      <c r="D70" s="27"/>
      <c r="E70" s="32">
        <v>0.51</v>
      </c>
      <c r="F70" s="28"/>
      <c r="G70" s="29">
        <v>140</v>
      </c>
      <c r="H70" s="30">
        <f t="shared" si="0"/>
        <v>71.400000000000006</v>
      </c>
      <c r="I70" s="30">
        <f t="shared" si="1"/>
        <v>0</v>
      </c>
      <c r="J70" s="30">
        <f t="shared" si="2"/>
        <v>0</v>
      </c>
      <c r="K70" s="31">
        <v>0.23</v>
      </c>
      <c r="L70" s="13"/>
      <c r="M70" s="5"/>
      <c r="N70" s="5"/>
    </row>
    <row r="71" spans="1:14" ht="47.25">
      <c r="A71" s="34">
        <v>61</v>
      </c>
      <c r="B71" s="26" t="s">
        <v>143</v>
      </c>
      <c r="C71" s="27" t="s">
        <v>14</v>
      </c>
      <c r="D71" s="27"/>
      <c r="E71" s="32">
        <v>5.22</v>
      </c>
      <c r="F71" s="28"/>
      <c r="G71" s="29">
        <v>15</v>
      </c>
      <c r="H71" s="30">
        <f t="shared" si="0"/>
        <v>78.3</v>
      </c>
      <c r="I71" s="30">
        <f t="shared" si="1"/>
        <v>0</v>
      </c>
      <c r="J71" s="30">
        <f t="shared" si="2"/>
        <v>0</v>
      </c>
      <c r="K71" s="31">
        <v>0.23</v>
      </c>
      <c r="L71" s="13"/>
      <c r="M71" s="5"/>
      <c r="N71" s="5"/>
    </row>
    <row r="72" spans="1:14" ht="32.25" customHeight="1">
      <c r="A72" s="34">
        <v>62</v>
      </c>
      <c r="B72" s="26" t="s">
        <v>70</v>
      </c>
      <c r="C72" s="27" t="s">
        <v>14</v>
      </c>
      <c r="D72" s="27"/>
      <c r="E72" s="32">
        <v>1.42</v>
      </c>
      <c r="F72" s="28"/>
      <c r="G72" s="29">
        <v>400</v>
      </c>
      <c r="H72" s="30">
        <f t="shared" si="0"/>
        <v>568</v>
      </c>
      <c r="I72" s="30">
        <f t="shared" si="1"/>
        <v>0</v>
      </c>
      <c r="J72" s="30">
        <f t="shared" si="2"/>
        <v>0</v>
      </c>
      <c r="K72" s="31">
        <v>0.23</v>
      </c>
      <c r="L72" s="13"/>
      <c r="M72" s="5"/>
      <c r="N72" s="5"/>
    </row>
    <row r="73" spans="1:14" ht="31.5">
      <c r="A73" s="34">
        <v>63</v>
      </c>
      <c r="B73" s="26" t="s">
        <v>144</v>
      </c>
      <c r="C73" s="27" t="s">
        <v>14</v>
      </c>
      <c r="D73" s="27"/>
      <c r="E73" s="32">
        <v>2.5499999999999998</v>
      </c>
      <c r="F73" s="28"/>
      <c r="G73" s="29">
        <v>30</v>
      </c>
      <c r="H73" s="30">
        <f t="shared" si="0"/>
        <v>76.5</v>
      </c>
      <c r="I73" s="30">
        <f t="shared" si="1"/>
        <v>0</v>
      </c>
      <c r="J73" s="30">
        <f t="shared" si="2"/>
        <v>0</v>
      </c>
      <c r="K73" s="31">
        <v>0.23</v>
      </c>
      <c r="L73" s="13"/>
      <c r="M73" s="5"/>
      <c r="N73" s="5"/>
    </row>
    <row r="74" spans="1:14" ht="15.75">
      <c r="A74" s="34">
        <v>64</v>
      </c>
      <c r="B74" s="26" t="s">
        <v>17</v>
      </c>
      <c r="C74" s="27" t="s">
        <v>8</v>
      </c>
      <c r="D74" s="27"/>
      <c r="E74" s="32">
        <v>1.94</v>
      </c>
      <c r="F74" s="28"/>
      <c r="G74" s="29">
        <v>20</v>
      </c>
      <c r="H74" s="30">
        <f t="shared" si="0"/>
        <v>38.799999999999997</v>
      </c>
      <c r="I74" s="30">
        <f t="shared" si="1"/>
        <v>0</v>
      </c>
      <c r="J74" s="30">
        <f t="shared" si="2"/>
        <v>0</v>
      </c>
      <c r="K74" s="31">
        <v>0.23</v>
      </c>
      <c r="L74" s="13"/>
      <c r="M74" s="5"/>
      <c r="N74" s="5"/>
    </row>
    <row r="75" spans="1:14" ht="44.25" customHeight="1">
      <c r="A75" s="34">
        <v>65</v>
      </c>
      <c r="B75" s="26" t="s">
        <v>71</v>
      </c>
      <c r="C75" s="27" t="s">
        <v>14</v>
      </c>
      <c r="D75" s="27"/>
      <c r="E75" s="32">
        <v>4.37</v>
      </c>
      <c r="F75" s="28"/>
      <c r="G75" s="29">
        <v>140</v>
      </c>
      <c r="H75" s="30">
        <f t="shared" si="0"/>
        <v>611.80000000000007</v>
      </c>
      <c r="I75" s="30">
        <f t="shared" si="1"/>
        <v>0</v>
      </c>
      <c r="J75" s="30">
        <f t="shared" si="2"/>
        <v>0</v>
      </c>
      <c r="K75" s="31">
        <v>0.23</v>
      </c>
      <c r="L75" s="13"/>
      <c r="M75" s="5"/>
      <c r="N75" s="5"/>
    </row>
    <row r="76" spans="1:14" ht="31.5">
      <c r="A76" s="34">
        <v>66</v>
      </c>
      <c r="B76" s="26" t="s">
        <v>72</v>
      </c>
      <c r="C76" s="27" t="s">
        <v>8</v>
      </c>
      <c r="D76" s="27"/>
      <c r="E76" s="32">
        <v>9.3000000000000007</v>
      </c>
      <c r="F76" s="28"/>
      <c r="G76" s="29">
        <v>5</v>
      </c>
      <c r="H76" s="30">
        <f t="shared" ref="H76:H137" si="3">(E76*G76)</f>
        <v>46.5</v>
      </c>
      <c r="I76" s="30">
        <f t="shared" ref="I76:I137" si="4">SUM(F76*G76)</f>
        <v>0</v>
      </c>
      <c r="J76" s="30">
        <f t="shared" ref="J76:J137" si="5">SUM(I76*0.23+I76)</f>
        <v>0</v>
      </c>
      <c r="K76" s="31">
        <v>0.23</v>
      </c>
      <c r="L76" s="13"/>
      <c r="M76" s="5"/>
      <c r="N76" s="5"/>
    </row>
    <row r="77" spans="1:14" ht="47.25">
      <c r="A77" s="34">
        <v>67</v>
      </c>
      <c r="B77" s="26" t="s">
        <v>73</v>
      </c>
      <c r="C77" s="27" t="s">
        <v>14</v>
      </c>
      <c r="D77" s="27"/>
      <c r="E77" s="32">
        <v>9.34</v>
      </c>
      <c r="F77" s="28"/>
      <c r="G77" s="29">
        <v>15</v>
      </c>
      <c r="H77" s="30">
        <f t="shared" si="3"/>
        <v>140.1</v>
      </c>
      <c r="I77" s="30">
        <f t="shared" si="4"/>
        <v>0</v>
      </c>
      <c r="J77" s="30">
        <f t="shared" si="5"/>
        <v>0</v>
      </c>
      <c r="K77" s="31">
        <v>0.23</v>
      </c>
      <c r="L77" s="13"/>
      <c r="M77" s="5"/>
      <c r="N77" s="5"/>
    </row>
    <row r="78" spans="1:14" ht="15.75" customHeight="1">
      <c r="A78" s="34">
        <v>68</v>
      </c>
      <c r="B78" s="42" t="s">
        <v>74</v>
      </c>
      <c r="C78" s="27" t="s">
        <v>14</v>
      </c>
      <c r="D78" s="27"/>
      <c r="E78" s="32">
        <v>0.16</v>
      </c>
      <c r="F78" s="28"/>
      <c r="G78" s="29">
        <v>500</v>
      </c>
      <c r="H78" s="30">
        <f t="shared" si="3"/>
        <v>80</v>
      </c>
      <c r="I78" s="30">
        <f t="shared" si="4"/>
        <v>0</v>
      </c>
      <c r="J78" s="30">
        <f t="shared" si="5"/>
        <v>0</v>
      </c>
      <c r="K78" s="31">
        <v>0.23</v>
      </c>
      <c r="L78" s="13"/>
      <c r="M78" s="5"/>
      <c r="N78" s="5"/>
    </row>
    <row r="79" spans="1:14" ht="49.5" customHeight="1">
      <c r="A79" s="34">
        <v>69</v>
      </c>
      <c r="B79" s="42" t="s">
        <v>75</v>
      </c>
      <c r="C79" s="27" t="s">
        <v>14</v>
      </c>
      <c r="D79" s="27"/>
      <c r="E79" s="32">
        <v>2.17</v>
      </c>
      <c r="F79" s="28"/>
      <c r="G79" s="29">
        <v>250</v>
      </c>
      <c r="H79" s="30">
        <f t="shared" si="3"/>
        <v>542.5</v>
      </c>
      <c r="I79" s="30">
        <f t="shared" si="4"/>
        <v>0</v>
      </c>
      <c r="J79" s="30">
        <f t="shared" si="5"/>
        <v>0</v>
      </c>
      <c r="K79" s="31">
        <v>0.23</v>
      </c>
      <c r="L79" s="13"/>
      <c r="M79" s="5"/>
      <c r="N79" s="5"/>
    </row>
    <row r="80" spans="1:14" ht="15.75">
      <c r="A80" s="34">
        <v>70</v>
      </c>
      <c r="B80" s="42" t="s">
        <v>76</v>
      </c>
      <c r="C80" s="27" t="s">
        <v>8</v>
      </c>
      <c r="D80" s="27"/>
      <c r="E80" s="32">
        <v>20.93</v>
      </c>
      <c r="F80" s="28"/>
      <c r="G80" s="29">
        <v>100</v>
      </c>
      <c r="H80" s="30">
        <f t="shared" si="3"/>
        <v>2093</v>
      </c>
      <c r="I80" s="30">
        <f t="shared" si="4"/>
        <v>0</v>
      </c>
      <c r="J80" s="30">
        <f t="shared" si="5"/>
        <v>0</v>
      </c>
      <c r="K80" s="31">
        <v>0.23</v>
      </c>
      <c r="L80" s="13"/>
      <c r="M80" s="5"/>
      <c r="N80" s="5"/>
    </row>
    <row r="81" spans="1:14" ht="24" customHeight="1">
      <c r="A81" s="25">
        <v>71</v>
      </c>
      <c r="B81" s="42" t="s">
        <v>77</v>
      </c>
      <c r="C81" s="27" t="s">
        <v>14</v>
      </c>
      <c r="D81" s="27"/>
      <c r="E81" s="32">
        <v>28.43</v>
      </c>
      <c r="F81" s="28"/>
      <c r="G81" s="29">
        <v>8</v>
      </c>
      <c r="H81" s="30">
        <f t="shared" si="3"/>
        <v>227.44</v>
      </c>
      <c r="I81" s="30">
        <f t="shared" si="4"/>
        <v>0</v>
      </c>
      <c r="J81" s="30">
        <f t="shared" si="5"/>
        <v>0</v>
      </c>
      <c r="K81" s="31">
        <v>0.23</v>
      </c>
      <c r="L81" s="13"/>
      <c r="M81" s="5"/>
      <c r="N81" s="5"/>
    </row>
    <row r="82" spans="1:14" ht="42" customHeight="1">
      <c r="A82" s="25">
        <v>72</v>
      </c>
      <c r="B82" s="42" t="s">
        <v>78</v>
      </c>
      <c r="C82" s="27" t="s">
        <v>11</v>
      </c>
      <c r="D82" s="27"/>
      <c r="E82" s="32">
        <v>11.92</v>
      </c>
      <c r="F82" s="28"/>
      <c r="G82" s="43">
        <v>2100</v>
      </c>
      <c r="H82" s="30">
        <f t="shared" si="3"/>
        <v>25032</v>
      </c>
      <c r="I82" s="30">
        <f t="shared" si="4"/>
        <v>0</v>
      </c>
      <c r="J82" s="30">
        <f t="shared" si="5"/>
        <v>0</v>
      </c>
      <c r="K82" s="31">
        <v>0.23</v>
      </c>
      <c r="L82" s="13"/>
      <c r="M82" s="5"/>
      <c r="N82" s="5"/>
    </row>
    <row r="83" spans="1:14" ht="42" customHeight="1">
      <c r="A83" s="25">
        <v>73</v>
      </c>
      <c r="B83" s="42" t="s">
        <v>79</v>
      </c>
      <c r="C83" s="27" t="s">
        <v>11</v>
      </c>
      <c r="D83" s="27"/>
      <c r="E83" s="32">
        <v>23.84</v>
      </c>
      <c r="F83" s="28"/>
      <c r="G83" s="44">
        <v>5</v>
      </c>
      <c r="H83" s="30">
        <f t="shared" si="3"/>
        <v>119.2</v>
      </c>
      <c r="I83" s="30">
        <f t="shared" si="4"/>
        <v>0</v>
      </c>
      <c r="J83" s="30">
        <f t="shared" si="5"/>
        <v>0</v>
      </c>
      <c r="K83" s="31">
        <v>0.23</v>
      </c>
      <c r="L83" s="13"/>
      <c r="M83" s="5"/>
      <c r="N83" s="5"/>
    </row>
    <row r="84" spans="1:14" ht="28.5" customHeight="1">
      <c r="A84" s="25">
        <v>74</v>
      </c>
      <c r="B84" s="42" t="s">
        <v>80</v>
      </c>
      <c r="C84" s="27" t="s">
        <v>11</v>
      </c>
      <c r="D84" s="27"/>
      <c r="E84" s="32">
        <v>11.39</v>
      </c>
      <c r="F84" s="28"/>
      <c r="G84" s="43">
        <v>10</v>
      </c>
      <c r="H84" s="30">
        <f t="shared" si="3"/>
        <v>113.9</v>
      </c>
      <c r="I84" s="30">
        <f t="shared" si="4"/>
        <v>0</v>
      </c>
      <c r="J84" s="30">
        <f t="shared" si="5"/>
        <v>0</v>
      </c>
      <c r="K84" s="31">
        <v>0.23</v>
      </c>
      <c r="L84" s="13"/>
      <c r="M84" s="5"/>
      <c r="N84" s="5"/>
    </row>
    <row r="85" spans="1:14" ht="30" customHeight="1">
      <c r="A85" s="34">
        <v>75</v>
      </c>
      <c r="B85" s="42" t="s">
        <v>81</v>
      </c>
      <c r="C85" s="27" t="s">
        <v>11</v>
      </c>
      <c r="D85" s="27"/>
      <c r="E85" s="32">
        <v>21.6</v>
      </c>
      <c r="F85" s="28"/>
      <c r="G85" s="44">
        <v>10</v>
      </c>
      <c r="H85" s="30">
        <f t="shared" si="3"/>
        <v>216</v>
      </c>
      <c r="I85" s="30">
        <f t="shared" si="4"/>
        <v>0</v>
      </c>
      <c r="J85" s="30">
        <f t="shared" si="5"/>
        <v>0</v>
      </c>
      <c r="K85" s="31">
        <v>0.23</v>
      </c>
      <c r="L85" s="13"/>
      <c r="M85" s="5"/>
      <c r="N85" s="5"/>
    </row>
    <row r="86" spans="1:14" ht="47.25">
      <c r="A86" s="34">
        <v>76</v>
      </c>
      <c r="B86" s="26" t="s">
        <v>82</v>
      </c>
      <c r="C86" s="27" t="s">
        <v>14</v>
      </c>
      <c r="D86" s="27"/>
      <c r="E86" s="32">
        <v>13.43</v>
      </c>
      <c r="F86" s="28"/>
      <c r="G86" s="29">
        <v>15</v>
      </c>
      <c r="H86" s="30">
        <f t="shared" si="3"/>
        <v>201.45</v>
      </c>
      <c r="I86" s="30">
        <f t="shared" si="4"/>
        <v>0</v>
      </c>
      <c r="J86" s="30">
        <f t="shared" si="5"/>
        <v>0</v>
      </c>
      <c r="K86" s="31">
        <v>0.23</v>
      </c>
      <c r="L86" s="13"/>
      <c r="M86" s="5"/>
      <c r="N86" s="5"/>
    </row>
    <row r="87" spans="1:14" ht="17.25" customHeight="1">
      <c r="A87" s="34">
        <v>77</v>
      </c>
      <c r="B87" s="26" t="s">
        <v>83</v>
      </c>
      <c r="C87" s="27" t="s">
        <v>8</v>
      </c>
      <c r="D87" s="27"/>
      <c r="E87" s="32">
        <v>1.19</v>
      </c>
      <c r="F87" s="28"/>
      <c r="G87" s="29">
        <v>10</v>
      </c>
      <c r="H87" s="30">
        <f t="shared" si="3"/>
        <v>11.899999999999999</v>
      </c>
      <c r="I87" s="30">
        <f t="shared" si="4"/>
        <v>0</v>
      </c>
      <c r="J87" s="30">
        <f t="shared" si="5"/>
        <v>0</v>
      </c>
      <c r="K87" s="31">
        <v>0.23</v>
      </c>
      <c r="L87" s="13"/>
      <c r="M87" s="5"/>
      <c r="N87" s="5"/>
    </row>
    <row r="88" spans="1:14" ht="43.5" customHeight="1">
      <c r="A88" s="34">
        <v>78</v>
      </c>
      <c r="B88" s="26" t="s">
        <v>145</v>
      </c>
      <c r="C88" s="27" t="s">
        <v>14</v>
      </c>
      <c r="D88" s="27"/>
      <c r="E88" s="32">
        <v>7.4</v>
      </c>
      <c r="F88" s="28"/>
      <c r="G88" s="29">
        <v>50</v>
      </c>
      <c r="H88" s="30">
        <f t="shared" si="3"/>
        <v>370</v>
      </c>
      <c r="I88" s="30">
        <f t="shared" si="4"/>
        <v>0</v>
      </c>
      <c r="J88" s="30">
        <f t="shared" si="5"/>
        <v>0</v>
      </c>
      <c r="K88" s="31">
        <v>0.23</v>
      </c>
      <c r="L88" s="13"/>
      <c r="M88" s="5"/>
      <c r="N88" s="5"/>
    </row>
    <row r="89" spans="1:14" ht="76.5" customHeight="1">
      <c r="A89" s="34">
        <v>79</v>
      </c>
      <c r="B89" s="36" t="s">
        <v>84</v>
      </c>
      <c r="C89" s="27" t="s">
        <v>14</v>
      </c>
      <c r="D89" s="27"/>
      <c r="E89" s="32">
        <v>6.02</v>
      </c>
      <c r="F89" s="28"/>
      <c r="G89" s="29">
        <v>80</v>
      </c>
      <c r="H89" s="30">
        <f t="shared" si="3"/>
        <v>481.59999999999997</v>
      </c>
      <c r="I89" s="30">
        <f t="shared" si="4"/>
        <v>0</v>
      </c>
      <c r="J89" s="30">
        <f t="shared" si="5"/>
        <v>0</v>
      </c>
      <c r="K89" s="31">
        <v>0.23</v>
      </c>
      <c r="L89" s="13"/>
      <c r="M89" s="5"/>
      <c r="N89" s="5"/>
    </row>
    <row r="90" spans="1:14" ht="15" customHeight="1">
      <c r="A90" s="34">
        <v>80</v>
      </c>
      <c r="B90" s="26" t="s">
        <v>85</v>
      </c>
      <c r="C90" s="27" t="s">
        <v>8</v>
      </c>
      <c r="D90" s="27"/>
      <c r="E90" s="32">
        <v>1.3</v>
      </c>
      <c r="F90" s="28"/>
      <c r="G90" s="29">
        <v>5</v>
      </c>
      <c r="H90" s="30">
        <f t="shared" si="3"/>
        <v>6.5</v>
      </c>
      <c r="I90" s="30">
        <f t="shared" si="4"/>
        <v>0</v>
      </c>
      <c r="J90" s="30">
        <f t="shared" si="5"/>
        <v>0</v>
      </c>
      <c r="K90" s="31">
        <v>0.23</v>
      </c>
      <c r="L90" s="13"/>
      <c r="M90" s="5"/>
      <c r="N90" s="5"/>
    </row>
    <row r="91" spans="1:14" ht="18" customHeight="1">
      <c r="A91" s="34">
        <v>81</v>
      </c>
      <c r="B91" s="26" t="s">
        <v>86</v>
      </c>
      <c r="C91" s="27" t="s">
        <v>8</v>
      </c>
      <c r="D91" s="27"/>
      <c r="E91" s="32">
        <v>56.86</v>
      </c>
      <c r="F91" s="28"/>
      <c r="G91" s="29">
        <v>5</v>
      </c>
      <c r="H91" s="30">
        <f t="shared" si="3"/>
        <v>284.3</v>
      </c>
      <c r="I91" s="30">
        <f t="shared" si="4"/>
        <v>0</v>
      </c>
      <c r="J91" s="30">
        <f t="shared" si="5"/>
        <v>0</v>
      </c>
      <c r="K91" s="31">
        <v>0.23</v>
      </c>
      <c r="L91" s="13"/>
      <c r="M91" s="5"/>
      <c r="N91" s="5"/>
    </row>
    <row r="92" spans="1:14" ht="33.75" customHeight="1">
      <c r="A92" s="25">
        <v>82</v>
      </c>
      <c r="B92" s="26" t="s">
        <v>87</v>
      </c>
      <c r="C92" s="27" t="s">
        <v>8</v>
      </c>
      <c r="D92" s="27"/>
      <c r="E92" s="32">
        <v>18.12</v>
      </c>
      <c r="F92" s="28"/>
      <c r="G92" s="29">
        <v>25</v>
      </c>
      <c r="H92" s="30">
        <f t="shared" si="3"/>
        <v>453</v>
      </c>
      <c r="I92" s="30">
        <f t="shared" si="4"/>
        <v>0</v>
      </c>
      <c r="J92" s="30">
        <f t="shared" si="5"/>
        <v>0</v>
      </c>
      <c r="K92" s="31">
        <v>0.23</v>
      </c>
      <c r="L92" s="13"/>
      <c r="M92" s="5"/>
      <c r="N92" s="5"/>
    </row>
    <row r="93" spans="1:14" ht="30" customHeight="1">
      <c r="A93" s="25">
        <v>83</v>
      </c>
      <c r="B93" s="26" t="s">
        <v>88</v>
      </c>
      <c r="C93" s="27" t="s">
        <v>14</v>
      </c>
      <c r="D93" s="27"/>
      <c r="E93" s="32">
        <v>15.53</v>
      </c>
      <c r="F93" s="28"/>
      <c r="G93" s="29">
        <v>10</v>
      </c>
      <c r="H93" s="30">
        <f t="shared" si="3"/>
        <v>155.29999999999998</v>
      </c>
      <c r="I93" s="30">
        <f t="shared" si="4"/>
        <v>0</v>
      </c>
      <c r="J93" s="30">
        <f t="shared" si="5"/>
        <v>0</v>
      </c>
      <c r="K93" s="31">
        <v>0.23</v>
      </c>
      <c r="L93" s="13"/>
      <c r="M93" s="5"/>
      <c r="N93" s="5"/>
    </row>
    <row r="94" spans="1:14" ht="30.75" customHeight="1">
      <c r="A94" s="25">
        <v>84</v>
      </c>
      <c r="B94" s="26" t="s">
        <v>149</v>
      </c>
      <c r="C94" s="27" t="s">
        <v>14</v>
      </c>
      <c r="D94" s="27"/>
      <c r="E94" s="32">
        <v>3.51</v>
      </c>
      <c r="F94" s="28"/>
      <c r="G94" s="29">
        <v>15</v>
      </c>
      <c r="H94" s="30">
        <f t="shared" si="3"/>
        <v>52.65</v>
      </c>
      <c r="I94" s="30">
        <f t="shared" si="4"/>
        <v>0</v>
      </c>
      <c r="J94" s="30">
        <f t="shared" si="5"/>
        <v>0</v>
      </c>
      <c r="K94" s="31">
        <v>0.23</v>
      </c>
      <c r="L94" s="13"/>
      <c r="M94" s="5"/>
      <c r="N94" s="5"/>
    </row>
    <row r="95" spans="1:14" ht="17.25" customHeight="1">
      <c r="A95" s="25">
        <v>85</v>
      </c>
      <c r="B95" s="26" t="s">
        <v>89</v>
      </c>
      <c r="C95" s="27" t="s">
        <v>14</v>
      </c>
      <c r="D95" s="27"/>
      <c r="E95" s="32">
        <v>1.38</v>
      </c>
      <c r="F95" s="28"/>
      <c r="G95" s="29">
        <v>15</v>
      </c>
      <c r="H95" s="30">
        <f t="shared" si="3"/>
        <v>20.7</v>
      </c>
      <c r="I95" s="30">
        <f t="shared" si="4"/>
        <v>0</v>
      </c>
      <c r="J95" s="30">
        <f t="shared" si="5"/>
        <v>0</v>
      </c>
      <c r="K95" s="31">
        <v>0.23</v>
      </c>
      <c r="L95" s="13"/>
      <c r="M95" s="5"/>
      <c r="N95" s="5"/>
    </row>
    <row r="96" spans="1:14" ht="30" customHeight="1">
      <c r="A96" s="25">
        <v>86</v>
      </c>
      <c r="B96" s="26" t="s">
        <v>90</v>
      </c>
      <c r="C96" s="27" t="s">
        <v>9</v>
      </c>
      <c r="D96" s="27"/>
      <c r="E96" s="32">
        <v>0.89</v>
      </c>
      <c r="F96" s="28"/>
      <c r="G96" s="29">
        <v>400</v>
      </c>
      <c r="H96" s="30">
        <f t="shared" si="3"/>
        <v>356</v>
      </c>
      <c r="I96" s="30">
        <f t="shared" si="4"/>
        <v>0</v>
      </c>
      <c r="J96" s="30">
        <f t="shared" si="5"/>
        <v>0</v>
      </c>
      <c r="K96" s="31">
        <v>0.23</v>
      </c>
      <c r="L96" s="13"/>
      <c r="M96" s="5"/>
      <c r="N96" s="5"/>
    </row>
    <row r="97" spans="1:14" ht="32.25" customHeight="1">
      <c r="A97" s="25">
        <v>87</v>
      </c>
      <c r="B97" s="26" t="s">
        <v>91</v>
      </c>
      <c r="C97" s="27" t="s">
        <v>9</v>
      </c>
      <c r="D97" s="27"/>
      <c r="E97" s="32">
        <v>0.88</v>
      </c>
      <c r="F97" s="28"/>
      <c r="G97" s="29">
        <v>2300</v>
      </c>
      <c r="H97" s="30">
        <f t="shared" si="3"/>
        <v>2024</v>
      </c>
      <c r="I97" s="30">
        <f t="shared" si="4"/>
        <v>0</v>
      </c>
      <c r="J97" s="30">
        <f t="shared" si="5"/>
        <v>0</v>
      </c>
      <c r="K97" s="31">
        <v>0.23</v>
      </c>
      <c r="L97" s="13"/>
      <c r="M97" s="5"/>
      <c r="N97" s="5"/>
    </row>
    <row r="98" spans="1:14" ht="31.5">
      <c r="A98" s="25">
        <v>88</v>
      </c>
      <c r="B98" s="26" t="s">
        <v>152</v>
      </c>
      <c r="C98" s="27" t="s">
        <v>14</v>
      </c>
      <c r="D98" s="27"/>
      <c r="E98" s="32">
        <v>1.78</v>
      </c>
      <c r="F98" s="28"/>
      <c r="G98" s="29">
        <v>500</v>
      </c>
      <c r="H98" s="30">
        <f t="shared" si="3"/>
        <v>890</v>
      </c>
      <c r="I98" s="30">
        <f t="shared" si="4"/>
        <v>0</v>
      </c>
      <c r="J98" s="30">
        <f t="shared" si="5"/>
        <v>0</v>
      </c>
      <c r="K98" s="31">
        <v>0.23</v>
      </c>
      <c r="L98" s="13"/>
      <c r="M98" s="5"/>
      <c r="N98" s="5"/>
    </row>
    <row r="99" spans="1:14" ht="31.5">
      <c r="A99" s="25">
        <v>89</v>
      </c>
      <c r="B99" s="26" t="s">
        <v>92</v>
      </c>
      <c r="C99" s="27" t="s">
        <v>14</v>
      </c>
      <c r="D99" s="27"/>
      <c r="E99" s="32">
        <v>1.01</v>
      </c>
      <c r="F99" s="28"/>
      <c r="G99" s="29">
        <v>25</v>
      </c>
      <c r="H99" s="30">
        <f t="shared" si="3"/>
        <v>25.25</v>
      </c>
      <c r="I99" s="30">
        <f t="shared" si="4"/>
        <v>0</v>
      </c>
      <c r="J99" s="30">
        <f t="shared" si="5"/>
        <v>0</v>
      </c>
      <c r="K99" s="31">
        <v>0.23</v>
      </c>
      <c r="L99" s="13"/>
      <c r="M99" s="5"/>
      <c r="N99" s="5"/>
    </row>
    <row r="100" spans="1:14" ht="15.75">
      <c r="A100" s="25">
        <v>90</v>
      </c>
      <c r="B100" s="26" t="s">
        <v>93</v>
      </c>
      <c r="C100" s="27" t="s">
        <v>8</v>
      </c>
      <c r="D100" s="27"/>
      <c r="E100" s="32">
        <v>0.19</v>
      </c>
      <c r="F100" s="28"/>
      <c r="G100" s="29">
        <v>5</v>
      </c>
      <c r="H100" s="30">
        <f t="shared" si="3"/>
        <v>0.95</v>
      </c>
      <c r="I100" s="30">
        <f t="shared" si="4"/>
        <v>0</v>
      </c>
      <c r="J100" s="30">
        <f t="shared" si="5"/>
        <v>0</v>
      </c>
      <c r="K100" s="31">
        <v>0.23</v>
      </c>
      <c r="L100" s="13"/>
      <c r="M100" s="5"/>
      <c r="N100" s="5"/>
    </row>
    <row r="101" spans="1:14" ht="93" customHeight="1">
      <c r="A101" s="25">
        <v>91</v>
      </c>
      <c r="B101" s="26" t="s">
        <v>94</v>
      </c>
      <c r="C101" s="27" t="s">
        <v>14</v>
      </c>
      <c r="D101" s="27"/>
      <c r="E101" s="32">
        <v>11.07</v>
      </c>
      <c r="F101" s="28"/>
      <c r="G101" s="29">
        <v>200</v>
      </c>
      <c r="H101" s="30">
        <f t="shared" si="3"/>
        <v>2214</v>
      </c>
      <c r="I101" s="30">
        <f t="shared" si="4"/>
        <v>0</v>
      </c>
      <c r="J101" s="30">
        <f t="shared" si="5"/>
        <v>0</v>
      </c>
      <c r="K101" s="31">
        <v>0.23</v>
      </c>
      <c r="L101" s="13"/>
      <c r="M101" s="5"/>
      <c r="N101" s="5"/>
    </row>
    <row r="102" spans="1:14" ht="45.75" customHeight="1">
      <c r="A102" s="25">
        <v>92</v>
      </c>
      <c r="B102" s="26" t="s">
        <v>95</v>
      </c>
      <c r="C102" s="27" t="s">
        <v>14</v>
      </c>
      <c r="D102" s="27"/>
      <c r="E102" s="32">
        <v>4.24</v>
      </c>
      <c r="F102" s="28"/>
      <c r="G102" s="29">
        <v>300</v>
      </c>
      <c r="H102" s="30">
        <f t="shared" si="3"/>
        <v>1272</v>
      </c>
      <c r="I102" s="30">
        <f t="shared" si="4"/>
        <v>0</v>
      </c>
      <c r="J102" s="30">
        <f t="shared" si="5"/>
        <v>0</v>
      </c>
      <c r="K102" s="31">
        <v>0.23</v>
      </c>
      <c r="L102" s="13"/>
      <c r="M102" s="5"/>
      <c r="N102" s="5"/>
    </row>
    <row r="103" spans="1:14" ht="45" customHeight="1">
      <c r="A103" s="25">
        <v>93</v>
      </c>
      <c r="B103" s="26" t="s">
        <v>96</v>
      </c>
      <c r="C103" s="27" t="s">
        <v>14</v>
      </c>
      <c r="D103" s="27"/>
      <c r="E103" s="32">
        <v>4.24</v>
      </c>
      <c r="F103" s="28"/>
      <c r="G103" s="29">
        <v>250</v>
      </c>
      <c r="H103" s="30">
        <f t="shared" si="3"/>
        <v>1060</v>
      </c>
      <c r="I103" s="30">
        <f t="shared" si="4"/>
        <v>0</v>
      </c>
      <c r="J103" s="30">
        <f t="shared" si="5"/>
        <v>0</v>
      </c>
      <c r="K103" s="31">
        <v>0.23</v>
      </c>
      <c r="L103" s="13"/>
      <c r="M103" s="5"/>
      <c r="N103" s="5"/>
    </row>
    <row r="104" spans="1:14" ht="31.5">
      <c r="A104" s="25">
        <v>94</v>
      </c>
      <c r="B104" s="26" t="s">
        <v>97</v>
      </c>
      <c r="C104" s="27" t="s">
        <v>14</v>
      </c>
      <c r="D104" s="27"/>
      <c r="E104" s="32">
        <v>0.55000000000000004</v>
      </c>
      <c r="F104" s="28"/>
      <c r="G104" s="29">
        <v>250</v>
      </c>
      <c r="H104" s="30">
        <f t="shared" si="3"/>
        <v>137.5</v>
      </c>
      <c r="I104" s="30">
        <f t="shared" si="4"/>
        <v>0</v>
      </c>
      <c r="J104" s="30">
        <f t="shared" si="5"/>
        <v>0</v>
      </c>
      <c r="K104" s="31">
        <v>0.23</v>
      </c>
      <c r="L104" s="13"/>
      <c r="M104" s="5"/>
      <c r="N104" s="5"/>
    </row>
    <row r="105" spans="1:14" ht="63">
      <c r="A105" s="25">
        <v>95</v>
      </c>
      <c r="B105" s="26" t="s">
        <v>98</v>
      </c>
      <c r="C105" s="27" t="s">
        <v>14</v>
      </c>
      <c r="D105" s="27"/>
      <c r="E105" s="32">
        <v>0.55000000000000004</v>
      </c>
      <c r="F105" s="28"/>
      <c r="G105" s="29">
        <v>250</v>
      </c>
      <c r="H105" s="30">
        <f t="shared" si="3"/>
        <v>137.5</v>
      </c>
      <c r="I105" s="30">
        <f t="shared" si="4"/>
        <v>0</v>
      </c>
      <c r="J105" s="30">
        <f t="shared" si="5"/>
        <v>0</v>
      </c>
      <c r="K105" s="31">
        <v>0.23</v>
      </c>
      <c r="L105" s="13"/>
      <c r="M105" s="5"/>
      <c r="N105" s="5"/>
    </row>
    <row r="106" spans="1:14" ht="15" customHeight="1">
      <c r="A106" s="25">
        <v>96</v>
      </c>
      <c r="B106" s="26" t="s">
        <v>99</v>
      </c>
      <c r="C106" s="27" t="s">
        <v>8</v>
      </c>
      <c r="D106" s="27"/>
      <c r="E106" s="32">
        <v>0.46</v>
      </c>
      <c r="F106" s="28"/>
      <c r="G106" s="29">
        <v>400</v>
      </c>
      <c r="H106" s="30">
        <f t="shared" si="3"/>
        <v>184</v>
      </c>
      <c r="I106" s="30">
        <f t="shared" si="4"/>
        <v>0</v>
      </c>
      <c r="J106" s="30">
        <f t="shared" si="5"/>
        <v>0</v>
      </c>
      <c r="K106" s="31">
        <v>0.23</v>
      </c>
      <c r="L106" s="13"/>
      <c r="M106" s="5"/>
      <c r="N106" s="5"/>
    </row>
    <row r="107" spans="1:14" ht="18" customHeight="1">
      <c r="A107" s="25">
        <v>97</v>
      </c>
      <c r="B107" s="26" t="s">
        <v>100</v>
      </c>
      <c r="C107" s="27" t="s">
        <v>8</v>
      </c>
      <c r="D107" s="27"/>
      <c r="E107" s="32">
        <v>0.53</v>
      </c>
      <c r="F107" s="28"/>
      <c r="G107" s="29">
        <v>100</v>
      </c>
      <c r="H107" s="30">
        <f t="shared" si="3"/>
        <v>53</v>
      </c>
      <c r="I107" s="30">
        <f t="shared" si="4"/>
        <v>0</v>
      </c>
      <c r="J107" s="30">
        <f t="shared" si="5"/>
        <v>0</v>
      </c>
      <c r="K107" s="31">
        <v>0.23</v>
      </c>
      <c r="L107" s="13"/>
      <c r="M107" s="5"/>
      <c r="N107" s="5"/>
    </row>
    <row r="108" spans="1:14" s="4" customFormat="1" ht="18" customHeight="1">
      <c r="A108" s="25">
        <v>98</v>
      </c>
      <c r="B108" s="26" t="s">
        <v>101</v>
      </c>
      <c r="C108" s="27" t="s">
        <v>8</v>
      </c>
      <c r="D108" s="27"/>
      <c r="E108" s="32">
        <v>1.1599999999999999</v>
      </c>
      <c r="F108" s="28"/>
      <c r="G108" s="29">
        <v>50</v>
      </c>
      <c r="H108" s="30">
        <f t="shared" si="3"/>
        <v>57.999999999999993</v>
      </c>
      <c r="I108" s="30">
        <f t="shared" si="4"/>
        <v>0</v>
      </c>
      <c r="J108" s="30">
        <f t="shared" si="5"/>
        <v>0</v>
      </c>
      <c r="K108" s="31">
        <v>0.23</v>
      </c>
      <c r="L108" s="45"/>
      <c r="M108" s="6"/>
      <c r="N108" s="6"/>
    </row>
    <row r="109" spans="1:14" ht="33" customHeight="1">
      <c r="A109" s="25">
        <v>99</v>
      </c>
      <c r="B109" s="46" t="s">
        <v>102</v>
      </c>
      <c r="C109" s="47" t="s">
        <v>8</v>
      </c>
      <c r="D109" s="47"/>
      <c r="E109" s="32">
        <v>12.22</v>
      </c>
      <c r="F109" s="28"/>
      <c r="G109" s="29">
        <v>10</v>
      </c>
      <c r="H109" s="30">
        <f t="shared" si="3"/>
        <v>122.2</v>
      </c>
      <c r="I109" s="30">
        <f t="shared" si="4"/>
        <v>0</v>
      </c>
      <c r="J109" s="30">
        <f t="shared" si="5"/>
        <v>0</v>
      </c>
      <c r="K109" s="31">
        <v>0.23</v>
      </c>
      <c r="L109" s="13"/>
      <c r="M109" s="5"/>
      <c r="N109" s="5"/>
    </row>
    <row r="110" spans="1:14" ht="66.75" customHeight="1">
      <c r="A110" s="25">
        <v>100</v>
      </c>
      <c r="B110" s="26" t="s">
        <v>103</v>
      </c>
      <c r="C110" s="27" t="s">
        <v>14</v>
      </c>
      <c r="D110" s="27"/>
      <c r="E110" s="32">
        <v>24.07</v>
      </c>
      <c r="F110" s="28"/>
      <c r="G110" s="29">
        <v>15</v>
      </c>
      <c r="H110" s="30">
        <f t="shared" si="3"/>
        <v>361.05</v>
      </c>
      <c r="I110" s="30">
        <f t="shared" si="4"/>
        <v>0</v>
      </c>
      <c r="J110" s="30">
        <f t="shared" si="5"/>
        <v>0</v>
      </c>
      <c r="K110" s="31">
        <v>0.23</v>
      </c>
      <c r="L110" s="13"/>
      <c r="M110" s="5"/>
      <c r="N110" s="5"/>
    </row>
    <row r="111" spans="1:14" ht="15.75">
      <c r="A111" s="25">
        <v>101</v>
      </c>
      <c r="B111" s="26" t="s">
        <v>104</v>
      </c>
      <c r="C111" s="27" t="s">
        <v>8</v>
      </c>
      <c r="D111" s="48"/>
      <c r="E111" s="32">
        <v>3.98</v>
      </c>
      <c r="F111" s="28"/>
      <c r="G111" s="29">
        <v>3</v>
      </c>
      <c r="H111" s="30">
        <f t="shared" si="3"/>
        <v>11.94</v>
      </c>
      <c r="I111" s="30">
        <f t="shared" si="4"/>
        <v>0</v>
      </c>
      <c r="J111" s="30">
        <f t="shared" si="5"/>
        <v>0</v>
      </c>
      <c r="K111" s="31">
        <v>0.23</v>
      </c>
      <c r="L111" s="13"/>
      <c r="M111" s="5"/>
      <c r="N111" s="5"/>
    </row>
    <row r="112" spans="1:14" ht="15.75">
      <c r="A112" s="25">
        <v>102</v>
      </c>
      <c r="B112" s="26" t="s">
        <v>105</v>
      </c>
      <c r="C112" s="27" t="s">
        <v>8</v>
      </c>
      <c r="D112" s="48"/>
      <c r="E112" s="32">
        <v>3.98</v>
      </c>
      <c r="F112" s="28"/>
      <c r="G112" s="29">
        <v>3</v>
      </c>
      <c r="H112" s="30">
        <f t="shared" si="3"/>
        <v>11.94</v>
      </c>
      <c r="I112" s="30">
        <f t="shared" si="4"/>
        <v>0</v>
      </c>
      <c r="J112" s="30">
        <f t="shared" si="5"/>
        <v>0</v>
      </c>
      <c r="K112" s="31">
        <v>0.23</v>
      </c>
      <c r="L112" s="13"/>
      <c r="M112" s="5"/>
      <c r="N112" s="5"/>
    </row>
    <row r="113" spans="1:14" ht="15.75">
      <c r="A113" s="25">
        <v>103</v>
      </c>
      <c r="B113" s="26" t="s">
        <v>106</v>
      </c>
      <c r="C113" s="27" t="s">
        <v>14</v>
      </c>
      <c r="D113" s="27"/>
      <c r="E113" s="32">
        <v>1.27</v>
      </c>
      <c r="F113" s="28"/>
      <c r="G113" s="29">
        <v>800</v>
      </c>
      <c r="H113" s="30">
        <f t="shared" si="3"/>
        <v>1016</v>
      </c>
      <c r="I113" s="30">
        <f t="shared" si="4"/>
        <v>0</v>
      </c>
      <c r="J113" s="30">
        <f t="shared" si="5"/>
        <v>0</v>
      </c>
      <c r="K113" s="31">
        <v>0.23</v>
      </c>
      <c r="L113" s="13"/>
      <c r="M113" s="5"/>
      <c r="N113" s="5"/>
    </row>
    <row r="114" spans="1:14" ht="15.75">
      <c r="A114" s="25">
        <v>104</v>
      </c>
      <c r="B114" s="26" t="s">
        <v>107</v>
      </c>
      <c r="C114" s="27" t="s">
        <v>14</v>
      </c>
      <c r="D114" s="48"/>
      <c r="E114" s="32">
        <v>1.24</v>
      </c>
      <c r="F114" s="28"/>
      <c r="G114" s="29">
        <v>50</v>
      </c>
      <c r="H114" s="30">
        <f t="shared" si="3"/>
        <v>62</v>
      </c>
      <c r="I114" s="30">
        <f t="shared" si="4"/>
        <v>0</v>
      </c>
      <c r="J114" s="30">
        <f t="shared" si="5"/>
        <v>0</v>
      </c>
      <c r="K114" s="31">
        <v>0.23</v>
      </c>
      <c r="L114" s="13"/>
      <c r="M114" s="5"/>
      <c r="N114" s="5"/>
    </row>
    <row r="115" spans="1:14" ht="15.75">
      <c r="A115" s="25">
        <v>105</v>
      </c>
      <c r="B115" s="26" t="s">
        <v>108</v>
      </c>
      <c r="C115" s="27" t="s">
        <v>14</v>
      </c>
      <c r="D115" s="48"/>
      <c r="E115" s="32">
        <v>1.27</v>
      </c>
      <c r="F115" s="28"/>
      <c r="G115" s="29">
        <v>50</v>
      </c>
      <c r="H115" s="30">
        <f t="shared" si="3"/>
        <v>63.5</v>
      </c>
      <c r="I115" s="30">
        <f t="shared" si="4"/>
        <v>0</v>
      </c>
      <c r="J115" s="30">
        <f t="shared" si="5"/>
        <v>0</v>
      </c>
      <c r="K115" s="31">
        <v>0.23</v>
      </c>
      <c r="L115" s="13"/>
      <c r="M115" s="5"/>
      <c r="N115" s="5"/>
    </row>
    <row r="116" spans="1:14" ht="15.75">
      <c r="A116" s="25">
        <v>106</v>
      </c>
      <c r="B116" s="26" t="s">
        <v>109</v>
      </c>
      <c r="C116" s="27" t="s">
        <v>14</v>
      </c>
      <c r="D116" s="27"/>
      <c r="E116" s="32">
        <v>0.39</v>
      </c>
      <c r="F116" s="28"/>
      <c r="G116" s="29">
        <v>500</v>
      </c>
      <c r="H116" s="30">
        <f t="shared" si="3"/>
        <v>195</v>
      </c>
      <c r="I116" s="30">
        <f t="shared" si="4"/>
        <v>0</v>
      </c>
      <c r="J116" s="30">
        <f t="shared" si="5"/>
        <v>0</v>
      </c>
      <c r="K116" s="31">
        <v>0.23</v>
      </c>
      <c r="L116" s="13"/>
      <c r="M116" s="5"/>
      <c r="N116" s="5"/>
    </row>
    <row r="117" spans="1:14" ht="15.75">
      <c r="A117" s="25">
        <v>107</v>
      </c>
      <c r="B117" s="26" t="s">
        <v>110</v>
      </c>
      <c r="C117" s="27" t="s">
        <v>14</v>
      </c>
      <c r="D117" s="27"/>
      <c r="E117" s="32">
        <v>4.5599999999999996</v>
      </c>
      <c r="F117" s="28"/>
      <c r="G117" s="29">
        <v>100</v>
      </c>
      <c r="H117" s="30">
        <f t="shared" si="3"/>
        <v>455.99999999999994</v>
      </c>
      <c r="I117" s="30">
        <f t="shared" si="4"/>
        <v>0</v>
      </c>
      <c r="J117" s="30">
        <f t="shared" si="5"/>
        <v>0</v>
      </c>
      <c r="K117" s="31">
        <v>0.23</v>
      </c>
      <c r="L117" s="13"/>
      <c r="M117" s="5"/>
      <c r="N117" s="5"/>
    </row>
    <row r="118" spans="1:14" ht="31.5">
      <c r="A118" s="49">
        <v>108</v>
      </c>
      <c r="B118" s="26" t="s">
        <v>111</v>
      </c>
      <c r="C118" s="27" t="s">
        <v>14</v>
      </c>
      <c r="D118" s="27"/>
      <c r="E118" s="32">
        <v>2.15</v>
      </c>
      <c r="F118" s="28"/>
      <c r="G118" s="29">
        <v>800</v>
      </c>
      <c r="H118" s="30">
        <f t="shared" si="3"/>
        <v>1720</v>
      </c>
      <c r="I118" s="30">
        <f t="shared" si="4"/>
        <v>0</v>
      </c>
      <c r="J118" s="30">
        <f t="shared" si="5"/>
        <v>0</v>
      </c>
      <c r="K118" s="31">
        <v>0.23</v>
      </c>
      <c r="L118" s="13"/>
      <c r="M118" s="5"/>
      <c r="N118" s="5"/>
    </row>
    <row r="119" spans="1:14" ht="47.25">
      <c r="A119" s="25">
        <v>109</v>
      </c>
      <c r="B119" s="26" t="s">
        <v>112</v>
      </c>
      <c r="C119" s="27" t="s">
        <v>14</v>
      </c>
      <c r="D119" s="27"/>
      <c r="E119" s="32">
        <v>5.54</v>
      </c>
      <c r="F119" s="28"/>
      <c r="G119" s="29">
        <v>10</v>
      </c>
      <c r="H119" s="30">
        <f t="shared" si="3"/>
        <v>55.4</v>
      </c>
      <c r="I119" s="30">
        <f t="shared" si="4"/>
        <v>0</v>
      </c>
      <c r="J119" s="30">
        <f t="shared" si="5"/>
        <v>0</v>
      </c>
      <c r="K119" s="31">
        <v>0.23</v>
      </c>
      <c r="L119" s="13"/>
      <c r="M119" s="5"/>
      <c r="N119" s="5"/>
    </row>
    <row r="120" spans="1:14" ht="15.75">
      <c r="A120" s="25">
        <v>110</v>
      </c>
      <c r="B120" s="26" t="s">
        <v>113</v>
      </c>
      <c r="C120" s="27" t="s">
        <v>14</v>
      </c>
      <c r="D120" s="27"/>
      <c r="E120" s="32">
        <v>0.43</v>
      </c>
      <c r="F120" s="28"/>
      <c r="G120" s="29">
        <v>350</v>
      </c>
      <c r="H120" s="30">
        <f t="shared" si="3"/>
        <v>150.5</v>
      </c>
      <c r="I120" s="30">
        <f t="shared" si="4"/>
        <v>0</v>
      </c>
      <c r="J120" s="30">
        <f t="shared" si="5"/>
        <v>0</v>
      </c>
      <c r="K120" s="31">
        <v>0.23</v>
      </c>
      <c r="L120" s="13"/>
      <c r="M120" s="5"/>
      <c r="N120" s="5"/>
    </row>
    <row r="121" spans="1:14" ht="15.75">
      <c r="A121" s="25">
        <v>111</v>
      </c>
      <c r="B121" s="26" t="s">
        <v>114</v>
      </c>
      <c r="C121" s="27" t="s">
        <v>14</v>
      </c>
      <c r="D121" s="27"/>
      <c r="E121" s="32">
        <v>0.42</v>
      </c>
      <c r="F121" s="28"/>
      <c r="G121" s="29">
        <v>200</v>
      </c>
      <c r="H121" s="30">
        <f t="shared" si="3"/>
        <v>84</v>
      </c>
      <c r="I121" s="30">
        <f t="shared" si="4"/>
        <v>0</v>
      </c>
      <c r="J121" s="30">
        <f t="shared" si="5"/>
        <v>0</v>
      </c>
      <c r="K121" s="31">
        <v>0.23</v>
      </c>
      <c r="L121" s="13"/>
      <c r="M121" s="5"/>
      <c r="N121" s="5"/>
    </row>
    <row r="122" spans="1:14" ht="31.5">
      <c r="A122" s="25">
        <v>112</v>
      </c>
      <c r="B122" s="26" t="s">
        <v>146</v>
      </c>
      <c r="C122" s="27" t="s">
        <v>14</v>
      </c>
      <c r="D122" s="27"/>
      <c r="E122" s="32">
        <v>0.74</v>
      </c>
      <c r="F122" s="28"/>
      <c r="G122" s="29">
        <v>50</v>
      </c>
      <c r="H122" s="30">
        <f t="shared" si="3"/>
        <v>37</v>
      </c>
      <c r="I122" s="30">
        <f t="shared" si="4"/>
        <v>0</v>
      </c>
      <c r="J122" s="30">
        <f t="shared" si="5"/>
        <v>0</v>
      </c>
      <c r="K122" s="31">
        <v>0.23</v>
      </c>
      <c r="L122" s="13"/>
      <c r="M122" s="5"/>
      <c r="N122" s="5"/>
    </row>
    <row r="123" spans="1:14" ht="15.75">
      <c r="A123" s="25">
        <v>113</v>
      </c>
      <c r="B123" s="26" t="s">
        <v>115</v>
      </c>
      <c r="C123" s="27" t="s">
        <v>8</v>
      </c>
      <c r="D123" s="27"/>
      <c r="E123" s="32">
        <v>1.93</v>
      </c>
      <c r="F123" s="28"/>
      <c r="G123" s="29">
        <v>20</v>
      </c>
      <c r="H123" s="30">
        <f t="shared" si="3"/>
        <v>38.6</v>
      </c>
      <c r="I123" s="30">
        <f t="shared" si="4"/>
        <v>0</v>
      </c>
      <c r="J123" s="30">
        <f t="shared" si="5"/>
        <v>0</v>
      </c>
      <c r="K123" s="31">
        <v>0.23</v>
      </c>
      <c r="L123" s="13"/>
      <c r="M123" s="5"/>
      <c r="N123" s="5"/>
    </row>
    <row r="124" spans="1:14" ht="15.75">
      <c r="A124" s="25">
        <v>114</v>
      </c>
      <c r="B124" s="26" t="s">
        <v>116</v>
      </c>
      <c r="C124" s="27" t="s">
        <v>8</v>
      </c>
      <c r="D124" s="27"/>
      <c r="E124" s="32">
        <v>6.53</v>
      </c>
      <c r="F124" s="28"/>
      <c r="G124" s="29">
        <v>20</v>
      </c>
      <c r="H124" s="30">
        <f t="shared" si="3"/>
        <v>130.6</v>
      </c>
      <c r="I124" s="30">
        <f t="shared" si="4"/>
        <v>0</v>
      </c>
      <c r="J124" s="30">
        <f t="shared" si="5"/>
        <v>0</v>
      </c>
      <c r="K124" s="31">
        <v>0.23</v>
      </c>
      <c r="L124" s="13"/>
      <c r="M124" s="5"/>
      <c r="N124" s="5"/>
    </row>
    <row r="125" spans="1:14" ht="15.75">
      <c r="A125" s="25">
        <v>115</v>
      </c>
      <c r="B125" s="46" t="s">
        <v>117</v>
      </c>
      <c r="C125" s="27" t="s">
        <v>14</v>
      </c>
      <c r="D125" s="27"/>
      <c r="E125" s="32">
        <v>4.9000000000000004</v>
      </c>
      <c r="F125" s="28"/>
      <c r="G125" s="29">
        <v>30</v>
      </c>
      <c r="H125" s="30">
        <f t="shared" si="3"/>
        <v>147</v>
      </c>
      <c r="I125" s="30">
        <f t="shared" si="4"/>
        <v>0</v>
      </c>
      <c r="J125" s="30">
        <f t="shared" si="5"/>
        <v>0</v>
      </c>
      <c r="K125" s="31">
        <v>0.23</v>
      </c>
      <c r="L125" s="13"/>
      <c r="M125" s="5"/>
      <c r="N125" s="5"/>
    </row>
    <row r="126" spans="1:14" ht="15.75">
      <c r="A126" s="25">
        <v>116</v>
      </c>
      <c r="B126" s="50" t="s">
        <v>118</v>
      </c>
      <c r="C126" s="51" t="s">
        <v>14</v>
      </c>
      <c r="D126" s="51"/>
      <c r="E126" s="32">
        <v>2.52</v>
      </c>
      <c r="F126" s="28"/>
      <c r="G126" s="52">
        <v>30</v>
      </c>
      <c r="H126" s="30">
        <f t="shared" si="3"/>
        <v>75.599999999999994</v>
      </c>
      <c r="I126" s="30">
        <f t="shared" si="4"/>
        <v>0</v>
      </c>
      <c r="J126" s="30">
        <f t="shared" si="5"/>
        <v>0</v>
      </c>
      <c r="K126" s="31">
        <v>0.23</v>
      </c>
      <c r="L126" s="13"/>
      <c r="M126" s="5"/>
      <c r="N126" s="5"/>
    </row>
    <row r="127" spans="1:14" ht="63">
      <c r="A127" s="25">
        <v>117</v>
      </c>
      <c r="B127" s="26" t="s">
        <v>119</v>
      </c>
      <c r="C127" s="27" t="s">
        <v>8</v>
      </c>
      <c r="D127" s="27"/>
      <c r="E127" s="32">
        <v>8.9499999999999993</v>
      </c>
      <c r="F127" s="28"/>
      <c r="G127" s="29">
        <v>100</v>
      </c>
      <c r="H127" s="30">
        <f t="shared" si="3"/>
        <v>894.99999999999989</v>
      </c>
      <c r="I127" s="30">
        <f t="shared" si="4"/>
        <v>0</v>
      </c>
      <c r="J127" s="30">
        <f t="shared" si="5"/>
        <v>0</v>
      </c>
      <c r="K127" s="31">
        <v>0.23</v>
      </c>
      <c r="L127" s="13"/>
      <c r="M127" s="5"/>
      <c r="N127" s="5"/>
    </row>
    <row r="128" spans="1:14" ht="15.75">
      <c r="A128" s="49">
        <v>118</v>
      </c>
      <c r="B128" s="26" t="s">
        <v>120</v>
      </c>
      <c r="C128" s="27" t="s">
        <v>14</v>
      </c>
      <c r="D128" s="27"/>
      <c r="E128" s="32">
        <v>0.96</v>
      </c>
      <c r="F128" s="28"/>
      <c r="G128" s="29">
        <v>300</v>
      </c>
      <c r="H128" s="30">
        <f t="shared" si="3"/>
        <v>288</v>
      </c>
      <c r="I128" s="30">
        <f t="shared" si="4"/>
        <v>0</v>
      </c>
      <c r="J128" s="30">
        <f t="shared" si="5"/>
        <v>0</v>
      </c>
      <c r="K128" s="31">
        <v>0.23</v>
      </c>
      <c r="L128" s="13"/>
      <c r="M128" s="5"/>
      <c r="N128" s="5"/>
    </row>
    <row r="129" spans="1:14" ht="15.75">
      <c r="A129" s="25">
        <v>119</v>
      </c>
      <c r="B129" s="26" t="s">
        <v>121</v>
      </c>
      <c r="C129" s="27" t="s">
        <v>14</v>
      </c>
      <c r="D129" s="27"/>
      <c r="E129" s="32">
        <v>3.92</v>
      </c>
      <c r="F129" s="28"/>
      <c r="G129" s="29">
        <v>2500</v>
      </c>
      <c r="H129" s="30">
        <f t="shared" si="3"/>
        <v>9800</v>
      </c>
      <c r="I129" s="30">
        <f t="shared" si="4"/>
        <v>0</v>
      </c>
      <c r="J129" s="30">
        <f t="shared" si="5"/>
        <v>0</v>
      </c>
      <c r="K129" s="31">
        <v>0.23</v>
      </c>
      <c r="L129" s="13"/>
      <c r="M129" s="5"/>
      <c r="N129" s="5"/>
    </row>
    <row r="130" spans="1:14" ht="15.75">
      <c r="A130" s="25">
        <v>120</v>
      </c>
      <c r="B130" s="26" t="s">
        <v>122</v>
      </c>
      <c r="C130" s="27" t="s">
        <v>14</v>
      </c>
      <c r="D130" s="27"/>
      <c r="E130" s="32">
        <v>4.32</v>
      </c>
      <c r="F130" s="28"/>
      <c r="G130" s="29">
        <v>550</v>
      </c>
      <c r="H130" s="30">
        <f t="shared" si="3"/>
        <v>2376</v>
      </c>
      <c r="I130" s="30">
        <f t="shared" si="4"/>
        <v>0</v>
      </c>
      <c r="J130" s="30">
        <f t="shared" si="5"/>
        <v>0</v>
      </c>
      <c r="K130" s="31">
        <v>0.23</v>
      </c>
      <c r="L130" s="13"/>
      <c r="M130" s="5"/>
      <c r="N130" s="5"/>
    </row>
    <row r="131" spans="1:14" ht="15.75">
      <c r="A131" s="25">
        <v>121</v>
      </c>
      <c r="B131" s="26" t="s">
        <v>123</v>
      </c>
      <c r="C131" s="27" t="s">
        <v>14</v>
      </c>
      <c r="D131" s="27"/>
      <c r="E131" s="32">
        <v>1.1100000000000001</v>
      </c>
      <c r="F131" s="28"/>
      <c r="G131" s="35">
        <v>6500</v>
      </c>
      <c r="H131" s="30">
        <f t="shared" si="3"/>
        <v>7215.0000000000009</v>
      </c>
      <c r="I131" s="30">
        <f t="shared" si="4"/>
        <v>0</v>
      </c>
      <c r="J131" s="30">
        <f t="shared" si="5"/>
        <v>0</v>
      </c>
      <c r="K131" s="31">
        <v>0.23</v>
      </c>
      <c r="L131" s="13"/>
      <c r="M131" s="5"/>
      <c r="N131" s="5"/>
    </row>
    <row r="132" spans="1:14" ht="15.75" customHeight="1">
      <c r="A132" s="25">
        <v>122</v>
      </c>
      <c r="B132" s="26" t="s">
        <v>124</v>
      </c>
      <c r="C132" s="27" t="s">
        <v>14</v>
      </c>
      <c r="D132" s="27"/>
      <c r="E132" s="32">
        <v>2.4</v>
      </c>
      <c r="F132" s="28"/>
      <c r="G132" s="29">
        <v>20</v>
      </c>
      <c r="H132" s="30">
        <f t="shared" si="3"/>
        <v>48</v>
      </c>
      <c r="I132" s="30">
        <f t="shared" si="4"/>
        <v>0</v>
      </c>
      <c r="J132" s="30">
        <f t="shared" si="5"/>
        <v>0</v>
      </c>
      <c r="K132" s="31">
        <v>0.23</v>
      </c>
      <c r="L132" s="13"/>
      <c r="M132" s="5"/>
      <c r="N132" s="5"/>
    </row>
    <row r="133" spans="1:14" ht="47.25">
      <c r="A133" s="25">
        <v>123</v>
      </c>
      <c r="B133" s="26" t="s">
        <v>125</v>
      </c>
      <c r="C133" s="27" t="s">
        <v>14</v>
      </c>
      <c r="D133" s="27"/>
      <c r="E133" s="32">
        <v>18.350000000000001</v>
      </c>
      <c r="F133" s="28"/>
      <c r="G133" s="29">
        <v>120</v>
      </c>
      <c r="H133" s="30">
        <f t="shared" si="3"/>
        <v>2202</v>
      </c>
      <c r="I133" s="30">
        <f t="shared" si="4"/>
        <v>0</v>
      </c>
      <c r="J133" s="30">
        <f t="shared" si="5"/>
        <v>0</v>
      </c>
      <c r="K133" s="31">
        <v>0.23</v>
      </c>
      <c r="L133" s="13"/>
      <c r="M133" s="5"/>
      <c r="N133" s="5"/>
    </row>
    <row r="134" spans="1:14" ht="31.5">
      <c r="A134" s="25">
        <v>124</v>
      </c>
      <c r="B134" s="26" t="s">
        <v>126</v>
      </c>
      <c r="C134" s="27" t="s">
        <v>8</v>
      </c>
      <c r="D134" s="27"/>
      <c r="E134" s="32">
        <v>0.27</v>
      </c>
      <c r="F134" s="28"/>
      <c r="G134" s="29">
        <v>100</v>
      </c>
      <c r="H134" s="30">
        <f t="shared" si="3"/>
        <v>27</v>
      </c>
      <c r="I134" s="30">
        <f t="shared" si="4"/>
        <v>0</v>
      </c>
      <c r="J134" s="30">
        <f t="shared" si="5"/>
        <v>0</v>
      </c>
      <c r="K134" s="31">
        <v>0.23</v>
      </c>
      <c r="L134" s="13"/>
      <c r="M134" s="5"/>
      <c r="N134" s="5"/>
    </row>
    <row r="135" spans="1:14" ht="31.5">
      <c r="A135" s="25">
        <v>125</v>
      </c>
      <c r="B135" s="26" t="s">
        <v>127</v>
      </c>
      <c r="C135" s="27" t="s">
        <v>8</v>
      </c>
      <c r="D135" s="27"/>
      <c r="E135" s="32">
        <v>0.45</v>
      </c>
      <c r="F135" s="28"/>
      <c r="G135" s="29">
        <v>3500</v>
      </c>
      <c r="H135" s="30">
        <f t="shared" si="3"/>
        <v>1575</v>
      </c>
      <c r="I135" s="30">
        <f t="shared" si="4"/>
        <v>0</v>
      </c>
      <c r="J135" s="30">
        <f t="shared" si="5"/>
        <v>0</v>
      </c>
      <c r="K135" s="31">
        <v>0.23</v>
      </c>
      <c r="L135" s="13"/>
      <c r="M135" s="5"/>
      <c r="N135" s="5"/>
    </row>
    <row r="136" spans="1:14" ht="31.5">
      <c r="A136" s="25">
        <v>126</v>
      </c>
      <c r="B136" s="26" t="s">
        <v>128</v>
      </c>
      <c r="C136" s="53" t="s">
        <v>8</v>
      </c>
      <c r="D136" s="54"/>
      <c r="E136" s="32">
        <v>0.43</v>
      </c>
      <c r="F136" s="28"/>
      <c r="G136" s="55">
        <v>50</v>
      </c>
      <c r="H136" s="30">
        <f t="shared" si="3"/>
        <v>21.5</v>
      </c>
      <c r="I136" s="30">
        <f t="shared" si="4"/>
        <v>0</v>
      </c>
      <c r="J136" s="30">
        <f t="shared" si="5"/>
        <v>0</v>
      </c>
      <c r="K136" s="31">
        <v>0.23</v>
      </c>
      <c r="L136" s="13"/>
      <c r="M136" s="5"/>
      <c r="N136" s="5"/>
    </row>
    <row r="137" spans="1:14" ht="16.5" thickBot="1">
      <c r="A137" s="25">
        <v>127</v>
      </c>
      <c r="B137" s="56" t="s">
        <v>129</v>
      </c>
      <c r="C137" s="57" t="s">
        <v>10</v>
      </c>
      <c r="D137" s="56"/>
      <c r="E137" s="58">
        <v>1.54</v>
      </c>
      <c r="F137" s="28"/>
      <c r="G137" s="59">
        <v>4000</v>
      </c>
      <c r="H137" s="30">
        <f t="shared" si="3"/>
        <v>6160</v>
      </c>
      <c r="I137" s="30">
        <f t="shared" si="4"/>
        <v>0</v>
      </c>
      <c r="J137" s="30">
        <f t="shared" si="5"/>
        <v>0</v>
      </c>
      <c r="K137" s="31">
        <v>0.23</v>
      </c>
      <c r="L137" s="60"/>
      <c r="M137" s="5"/>
      <c r="N137" s="5"/>
    </row>
    <row r="138" spans="1:14" ht="18.75" customHeight="1" thickBot="1">
      <c r="A138" s="77" t="s">
        <v>147</v>
      </c>
      <c r="B138" s="78"/>
      <c r="C138" s="78"/>
      <c r="D138" s="78"/>
      <c r="E138" s="78"/>
      <c r="F138" s="78"/>
      <c r="G138" s="78"/>
      <c r="H138" s="71">
        <f>SUM(I11:I137)</f>
        <v>0</v>
      </c>
      <c r="I138" s="71"/>
      <c r="J138" s="71"/>
      <c r="K138" s="79"/>
      <c r="L138" s="13"/>
      <c r="M138" s="5"/>
      <c r="N138" s="5"/>
    </row>
    <row r="139" spans="1:14" ht="18" customHeight="1" thickBot="1">
      <c r="A139" s="80" t="s">
        <v>18</v>
      </c>
      <c r="B139" s="81"/>
      <c r="C139" s="81"/>
      <c r="D139" s="81"/>
      <c r="E139" s="81"/>
      <c r="F139" s="81"/>
      <c r="G139" s="81"/>
      <c r="H139" s="71">
        <f>SUM(H140-H138)</f>
        <v>0</v>
      </c>
      <c r="I139" s="71"/>
      <c r="J139" s="70"/>
      <c r="K139" s="72"/>
      <c r="L139" s="13"/>
      <c r="M139" s="5"/>
      <c r="N139" s="5"/>
    </row>
    <row r="140" spans="1:14" ht="16.5" customHeight="1" thickBot="1">
      <c r="A140" s="69" t="s">
        <v>148</v>
      </c>
      <c r="B140" s="70"/>
      <c r="C140" s="70"/>
      <c r="D140" s="70"/>
      <c r="E140" s="70"/>
      <c r="F140" s="70"/>
      <c r="G140" s="70"/>
      <c r="H140" s="71">
        <f>SUM(J11:J137)</f>
        <v>0</v>
      </c>
      <c r="I140" s="71"/>
      <c r="J140" s="70"/>
      <c r="K140" s="72"/>
      <c r="L140" s="13"/>
      <c r="M140" s="5"/>
      <c r="N140" s="5"/>
    </row>
    <row r="141" spans="1:14" ht="15.75">
      <c r="A141" s="13"/>
      <c r="B141" s="13"/>
      <c r="C141" s="13"/>
      <c r="D141" s="13"/>
      <c r="E141" s="13"/>
      <c r="F141" s="13"/>
      <c r="G141" s="15"/>
      <c r="H141" s="13"/>
      <c r="I141" s="13"/>
      <c r="J141" s="13"/>
      <c r="K141" s="14"/>
      <c r="L141" s="13"/>
      <c r="M141" s="2"/>
      <c r="N141" s="2"/>
    </row>
    <row r="142" spans="1:14" ht="15.75">
      <c r="A142" s="61" t="s">
        <v>134</v>
      </c>
      <c r="B142" s="13"/>
      <c r="C142" s="62"/>
      <c r="D142" s="13"/>
      <c r="E142" s="13"/>
      <c r="F142" s="13"/>
      <c r="G142" s="15"/>
      <c r="H142" s="13"/>
      <c r="I142" s="13"/>
      <c r="J142" s="13"/>
      <c r="K142" s="14"/>
      <c r="L142" s="13"/>
      <c r="M142" s="2"/>
      <c r="N142" s="2"/>
    </row>
    <row r="143" spans="1:14" ht="15.75">
      <c r="A143" s="68" t="s">
        <v>154</v>
      </c>
      <c r="B143" s="68"/>
      <c r="C143" s="68"/>
      <c r="D143" s="68"/>
      <c r="E143" s="68"/>
      <c r="F143" s="63"/>
      <c r="G143" s="15"/>
      <c r="H143" s="13"/>
      <c r="I143" s="13"/>
      <c r="J143" s="13"/>
      <c r="K143" s="14"/>
      <c r="L143" s="13"/>
      <c r="M143" s="2"/>
      <c r="N143" s="2"/>
    </row>
    <row r="144" spans="1:14" ht="9" customHeight="1">
      <c r="A144" s="13"/>
      <c r="B144" s="13"/>
      <c r="C144" s="13"/>
      <c r="D144" s="13"/>
      <c r="E144" s="13"/>
      <c r="F144" s="13"/>
      <c r="G144" s="15"/>
      <c r="H144" s="13"/>
      <c r="I144" s="13"/>
      <c r="J144" s="13"/>
      <c r="K144" s="14"/>
      <c r="L144" s="13"/>
      <c r="M144" s="2"/>
      <c r="N144" s="2"/>
    </row>
    <row r="145" spans="1:14" ht="17.25" customHeight="1">
      <c r="A145" s="67" t="s">
        <v>12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13"/>
      <c r="M145" s="2"/>
      <c r="N145" s="2"/>
    </row>
    <row r="146" spans="1:14" ht="6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13"/>
      <c r="M146" s="2"/>
      <c r="N146" s="2"/>
    </row>
    <row r="147" spans="1:14" ht="14.25" customHeight="1">
      <c r="A147" s="13"/>
      <c r="B147" s="13"/>
      <c r="C147" s="13"/>
      <c r="D147" s="13"/>
      <c r="E147" s="13"/>
      <c r="F147" s="13"/>
      <c r="G147" s="15"/>
      <c r="H147" s="13"/>
      <c r="I147" s="13"/>
      <c r="J147" s="13"/>
      <c r="K147" s="14"/>
      <c r="L147" s="13"/>
      <c r="M147" s="2"/>
      <c r="N147" s="2"/>
    </row>
    <row r="148" spans="1:14" ht="32.25" customHeight="1">
      <c r="A148" s="84" t="s">
        <v>13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13"/>
      <c r="M148" s="2"/>
      <c r="N148" s="2"/>
    </row>
    <row r="149" spans="1:14" ht="14.25" customHeight="1">
      <c r="A149" s="13"/>
      <c r="B149" s="13"/>
      <c r="C149" s="13"/>
      <c r="D149" s="13"/>
      <c r="E149" s="13"/>
      <c r="F149" s="13"/>
      <c r="G149" s="15"/>
      <c r="H149" s="13"/>
      <c r="I149" s="13"/>
      <c r="J149" s="13"/>
      <c r="K149" s="14"/>
      <c r="L149" s="13"/>
      <c r="M149" s="2"/>
      <c r="N149" s="2"/>
    </row>
    <row r="150" spans="1:14" ht="17.25" customHeight="1">
      <c r="A150" s="84" t="s">
        <v>131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13"/>
      <c r="M150" s="2"/>
      <c r="N150" s="2"/>
    </row>
    <row r="151" spans="1:14" ht="15.75">
      <c r="A151" s="13"/>
      <c r="B151" s="13"/>
      <c r="C151" s="13"/>
      <c r="D151" s="13"/>
      <c r="E151" s="13"/>
      <c r="F151" s="13"/>
      <c r="G151" s="15"/>
      <c r="H151" s="13"/>
      <c r="I151" s="13"/>
      <c r="J151" s="13"/>
      <c r="K151" s="14"/>
      <c r="L151" s="13"/>
      <c r="M151" s="2"/>
      <c r="N151" s="2"/>
    </row>
    <row r="152" spans="1:14" ht="15.75">
      <c r="A152" s="13"/>
      <c r="B152" s="13" t="s">
        <v>132</v>
      </c>
      <c r="C152" s="13"/>
      <c r="D152" s="13"/>
      <c r="E152" s="13"/>
      <c r="F152" s="13"/>
      <c r="G152" s="15"/>
      <c r="H152" s="13"/>
      <c r="I152" s="13"/>
      <c r="J152" s="13"/>
      <c r="K152" s="14"/>
      <c r="L152" s="13"/>
      <c r="M152" s="2"/>
      <c r="N152" s="2"/>
    </row>
    <row r="153" spans="1:14" ht="15.75">
      <c r="A153" s="13"/>
      <c r="B153" s="19" t="s">
        <v>133</v>
      </c>
      <c r="C153" s="13"/>
      <c r="D153" s="13"/>
      <c r="E153" s="13"/>
      <c r="F153" s="13"/>
      <c r="G153" s="15"/>
      <c r="H153" s="13"/>
      <c r="I153" s="13"/>
      <c r="J153" s="13"/>
      <c r="K153" s="14"/>
      <c r="L153" s="13"/>
      <c r="M153" s="2"/>
      <c r="N153" s="2"/>
    </row>
    <row r="154" spans="1:14" ht="15.75">
      <c r="A154" s="13"/>
      <c r="B154" s="13"/>
      <c r="C154" s="13"/>
      <c r="D154" s="13"/>
      <c r="E154" s="13"/>
      <c r="F154" s="13"/>
      <c r="G154" s="15"/>
      <c r="H154" s="13"/>
      <c r="I154" s="13"/>
      <c r="J154" s="13"/>
      <c r="K154" s="14"/>
      <c r="L154" s="13"/>
      <c r="M154" s="2"/>
      <c r="N154" s="2"/>
    </row>
    <row r="155" spans="1:14" ht="15.75">
      <c r="A155" s="13"/>
      <c r="B155" s="13"/>
      <c r="C155" s="13"/>
      <c r="D155" s="13"/>
      <c r="E155" s="13"/>
      <c r="F155" s="13"/>
      <c r="G155" s="15"/>
      <c r="H155" s="13"/>
      <c r="I155" s="13"/>
      <c r="J155" s="13"/>
      <c r="K155" s="14"/>
      <c r="L155" s="13"/>
      <c r="M155" s="2"/>
      <c r="N155" s="2"/>
    </row>
    <row r="156" spans="1:14" ht="15.75">
      <c r="A156" s="13"/>
      <c r="B156" s="13"/>
      <c r="C156" s="13"/>
      <c r="D156" s="13"/>
      <c r="E156" s="13"/>
      <c r="F156" s="13"/>
      <c r="G156" s="15"/>
      <c r="H156" s="13"/>
      <c r="I156" s="13"/>
      <c r="J156" s="13"/>
      <c r="K156" s="14"/>
      <c r="L156" s="13"/>
      <c r="M156" s="2"/>
      <c r="N156" s="2"/>
    </row>
    <row r="157" spans="1:14" ht="15.75">
      <c r="A157" s="13"/>
      <c r="B157" s="13"/>
      <c r="C157" s="13"/>
      <c r="D157" s="13"/>
      <c r="E157" s="13"/>
      <c r="F157" s="13"/>
      <c r="G157" s="15"/>
      <c r="H157" s="13"/>
      <c r="I157" s="13"/>
      <c r="J157" s="13"/>
      <c r="K157" s="14"/>
      <c r="L157" s="13"/>
      <c r="M157" s="2"/>
      <c r="N157" s="2"/>
    </row>
    <row r="158" spans="1:14" ht="15.75">
      <c r="A158" s="13"/>
      <c r="B158" s="13"/>
      <c r="C158" s="13"/>
      <c r="D158" s="13"/>
      <c r="E158" s="13"/>
      <c r="F158" s="13"/>
      <c r="G158" s="15"/>
      <c r="H158" s="13"/>
      <c r="I158" s="13"/>
      <c r="J158" s="13"/>
      <c r="K158" s="14"/>
      <c r="L158" s="13"/>
      <c r="M158" s="2"/>
      <c r="N158" s="2"/>
    </row>
    <row r="159" spans="1:14" ht="15">
      <c r="A159" s="2"/>
      <c r="B159" s="2"/>
      <c r="C159" s="2"/>
      <c r="D159" s="2"/>
      <c r="E159" s="2"/>
      <c r="F159" s="2"/>
      <c r="G159" s="3"/>
      <c r="H159" s="2"/>
      <c r="I159" s="2"/>
      <c r="J159" s="2"/>
      <c r="K159" s="9"/>
      <c r="L159" s="2"/>
      <c r="M159" s="2"/>
      <c r="N159" s="2"/>
    </row>
    <row r="160" spans="1:14" ht="15">
      <c r="A160" s="2"/>
      <c r="B160" s="2"/>
      <c r="C160" s="2"/>
      <c r="D160" s="2"/>
      <c r="E160" s="2"/>
      <c r="F160" s="2"/>
      <c r="G160" s="3"/>
      <c r="H160" s="2"/>
      <c r="I160" s="2"/>
      <c r="J160" s="2"/>
      <c r="K160" s="9"/>
      <c r="L160" s="2"/>
      <c r="M160" s="2"/>
      <c r="N160" s="2"/>
    </row>
    <row r="161" spans="1:14" ht="15">
      <c r="A161" s="2"/>
      <c r="B161" s="2"/>
      <c r="C161" s="2"/>
      <c r="D161" s="2"/>
      <c r="E161" s="2"/>
      <c r="F161" s="2"/>
      <c r="G161" s="3"/>
      <c r="H161" s="2"/>
      <c r="I161" s="2"/>
      <c r="J161" s="2"/>
      <c r="K161" s="9"/>
      <c r="L161" s="2"/>
      <c r="M161" s="2"/>
      <c r="N161" s="2"/>
    </row>
    <row r="162" spans="1:14" ht="15">
      <c r="A162" s="2"/>
      <c r="B162" s="2"/>
      <c r="C162" s="2"/>
      <c r="D162" s="2"/>
      <c r="E162" s="2"/>
      <c r="F162" s="2"/>
      <c r="G162" s="3"/>
      <c r="H162" s="2"/>
      <c r="I162" s="2"/>
      <c r="J162" s="2"/>
      <c r="K162" s="9"/>
      <c r="L162" s="2"/>
      <c r="M162" s="2"/>
      <c r="N162" s="2"/>
    </row>
    <row r="163" spans="1:14" ht="15">
      <c r="A163" s="2"/>
      <c r="B163" s="2"/>
      <c r="C163" s="2"/>
      <c r="D163" s="2"/>
      <c r="E163" s="2"/>
      <c r="F163" s="2"/>
      <c r="G163" s="3"/>
      <c r="H163" s="2"/>
      <c r="I163" s="2"/>
      <c r="J163" s="2"/>
      <c r="K163" s="9"/>
      <c r="L163" s="2"/>
      <c r="M163" s="2"/>
      <c r="N163" s="2"/>
    </row>
    <row r="164" spans="1:14" ht="15">
      <c r="A164" s="2"/>
      <c r="B164" s="2"/>
      <c r="C164" s="2"/>
      <c r="D164" s="2"/>
      <c r="E164" s="2"/>
      <c r="F164" s="2"/>
      <c r="G164" s="3"/>
      <c r="H164" s="2"/>
      <c r="I164" s="2"/>
      <c r="J164" s="2"/>
      <c r="K164" s="9"/>
      <c r="L164" s="2"/>
      <c r="M164" s="2"/>
      <c r="N164" s="2"/>
    </row>
    <row r="165" spans="1:14" ht="15">
      <c r="A165" s="2"/>
      <c r="B165" s="2"/>
      <c r="C165" s="2"/>
      <c r="D165" s="2"/>
      <c r="E165" s="2"/>
      <c r="F165" s="2"/>
      <c r="G165" s="3"/>
      <c r="H165" s="2"/>
      <c r="I165" s="2"/>
      <c r="J165" s="2"/>
      <c r="K165" s="9"/>
      <c r="L165" s="2"/>
      <c r="M165" s="2"/>
      <c r="N165" s="2"/>
    </row>
    <row r="166" spans="1:14" ht="15">
      <c r="A166" s="2"/>
      <c r="B166" s="2"/>
      <c r="C166" s="2"/>
      <c r="D166" s="2"/>
      <c r="E166" s="2"/>
      <c r="F166" s="2"/>
      <c r="G166" s="3"/>
      <c r="H166" s="2"/>
      <c r="I166" s="2"/>
      <c r="J166" s="2"/>
      <c r="K166" s="9"/>
      <c r="L166" s="2"/>
      <c r="M166" s="2"/>
      <c r="N166" s="2"/>
    </row>
    <row r="167" spans="1:14" ht="15">
      <c r="A167" s="2"/>
      <c r="B167" s="2"/>
      <c r="C167" s="2"/>
      <c r="D167" s="2"/>
      <c r="E167" s="2"/>
      <c r="F167" s="2"/>
      <c r="G167" s="3"/>
      <c r="H167" s="2"/>
      <c r="I167" s="2"/>
      <c r="J167" s="2"/>
      <c r="K167" s="9"/>
      <c r="L167" s="2"/>
      <c r="M167" s="2"/>
      <c r="N167" s="2"/>
    </row>
    <row r="168" spans="1:14" ht="15">
      <c r="A168" s="2"/>
      <c r="B168" s="2"/>
      <c r="C168" s="2"/>
      <c r="D168" s="2"/>
      <c r="E168" s="2"/>
      <c r="F168" s="2"/>
      <c r="G168" s="3"/>
      <c r="H168" s="2"/>
      <c r="I168" s="2"/>
      <c r="J168" s="2"/>
      <c r="K168" s="9"/>
      <c r="L168" s="2"/>
      <c r="M168" s="2"/>
      <c r="N168" s="2"/>
    </row>
    <row r="169" spans="1:14" ht="15">
      <c r="A169" s="2"/>
      <c r="B169" s="2"/>
      <c r="C169" s="2"/>
      <c r="D169" s="2"/>
      <c r="E169" s="2"/>
      <c r="F169" s="2"/>
      <c r="G169" s="3"/>
      <c r="H169" s="2"/>
      <c r="I169" s="2"/>
      <c r="J169" s="2"/>
      <c r="K169" s="9"/>
      <c r="L169" s="2"/>
      <c r="M169" s="2"/>
      <c r="N169" s="2"/>
    </row>
    <row r="170" spans="1:14" ht="15">
      <c r="A170" s="2"/>
      <c r="B170" s="2"/>
      <c r="C170" s="2"/>
      <c r="D170" s="2"/>
      <c r="E170" s="2"/>
      <c r="F170" s="2"/>
      <c r="G170" s="3"/>
      <c r="H170" s="2"/>
      <c r="I170" s="2"/>
      <c r="J170" s="2"/>
      <c r="K170" s="9"/>
      <c r="L170" s="2"/>
      <c r="M170" s="2"/>
      <c r="N170" s="2"/>
    </row>
    <row r="171" spans="1:14" ht="15">
      <c r="A171" s="2"/>
      <c r="B171" s="2"/>
      <c r="C171" s="2"/>
      <c r="D171" s="2"/>
      <c r="E171" s="2"/>
      <c r="F171" s="2"/>
      <c r="G171" s="3"/>
      <c r="H171" s="2"/>
      <c r="I171" s="2"/>
      <c r="J171" s="2"/>
      <c r="K171" s="9"/>
      <c r="L171" s="2"/>
      <c r="M171" s="2"/>
      <c r="N171" s="2"/>
    </row>
    <row r="172" spans="1:14" ht="15">
      <c r="A172" s="2"/>
      <c r="B172" s="2"/>
      <c r="C172" s="2"/>
      <c r="D172" s="2"/>
      <c r="E172" s="2"/>
      <c r="F172" s="2"/>
      <c r="G172" s="3"/>
      <c r="H172" s="2"/>
      <c r="I172" s="2"/>
      <c r="J172" s="2"/>
      <c r="K172" s="9"/>
      <c r="L172" s="2"/>
      <c r="M172" s="2"/>
      <c r="N172" s="2"/>
    </row>
    <row r="173" spans="1:14" ht="15">
      <c r="A173" s="2"/>
      <c r="B173" s="2"/>
      <c r="C173" s="2"/>
      <c r="D173" s="2"/>
      <c r="E173" s="2"/>
      <c r="F173" s="2"/>
      <c r="G173" s="3"/>
      <c r="H173" s="2"/>
      <c r="I173" s="2"/>
      <c r="J173" s="2"/>
      <c r="K173" s="9"/>
      <c r="L173" s="2"/>
      <c r="M173" s="2"/>
      <c r="N173" s="2"/>
    </row>
    <row r="174" spans="1:14" ht="15">
      <c r="A174" s="2"/>
      <c r="B174" s="2"/>
      <c r="C174" s="2"/>
      <c r="D174" s="2"/>
      <c r="E174" s="2"/>
      <c r="F174" s="2"/>
      <c r="G174" s="3"/>
      <c r="H174" s="2"/>
      <c r="I174" s="2"/>
      <c r="J174" s="2"/>
      <c r="K174" s="9"/>
      <c r="L174" s="2"/>
      <c r="M174" s="2"/>
      <c r="N174" s="2"/>
    </row>
    <row r="175" spans="1:14" ht="15">
      <c r="A175" s="2"/>
      <c r="B175" s="2"/>
      <c r="C175" s="2"/>
      <c r="D175" s="2"/>
      <c r="E175" s="2"/>
      <c r="F175" s="2"/>
      <c r="G175" s="3"/>
      <c r="H175" s="2"/>
      <c r="I175" s="2"/>
      <c r="J175" s="2"/>
      <c r="K175" s="9"/>
      <c r="L175" s="2"/>
      <c r="M175" s="2"/>
      <c r="N175" s="2"/>
    </row>
    <row r="176" spans="1:14" ht="15">
      <c r="A176" s="2"/>
      <c r="B176" s="2"/>
      <c r="C176" s="2"/>
      <c r="D176" s="2"/>
      <c r="E176" s="2"/>
      <c r="F176" s="2"/>
      <c r="G176" s="3"/>
      <c r="H176" s="2"/>
      <c r="I176" s="2"/>
      <c r="J176" s="2"/>
      <c r="K176" s="9"/>
      <c r="L176" s="2"/>
      <c r="M176" s="2"/>
      <c r="N176" s="2"/>
    </row>
    <row r="177" spans="1:14" ht="15">
      <c r="A177" s="2"/>
      <c r="B177" s="2"/>
      <c r="C177" s="2"/>
      <c r="D177" s="2"/>
      <c r="E177" s="2"/>
      <c r="F177" s="2"/>
      <c r="G177" s="3"/>
      <c r="H177" s="2"/>
      <c r="I177" s="2"/>
      <c r="J177" s="2"/>
      <c r="K177" s="9"/>
      <c r="L177" s="2"/>
      <c r="M177" s="2"/>
      <c r="N177" s="2"/>
    </row>
    <row r="178" spans="1:14" ht="15">
      <c r="A178" s="2"/>
      <c r="B178" s="2"/>
      <c r="C178" s="2"/>
      <c r="D178" s="2"/>
      <c r="E178" s="2"/>
      <c r="F178" s="2"/>
      <c r="G178" s="3"/>
      <c r="H178" s="2"/>
      <c r="I178" s="2"/>
      <c r="J178" s="2"/>
      <c r="K178" s="9"/>
      <c r="L178" s="2"/>
      <c r="M178" s="2"/>
      <c r="N178" s="2"/>
    </row>
    <row r="179" spans="1:14" ht="15">
      <c r="A179" s="2"/>
      <c r="B179" s="2"/>
      <c r="C179" s="2"/>
      <c r="D179" s="2"/>
      <c r="E179" s="2"/>
      <c r="F179" s="2"/>
      <c r="G179" s="3"/>
      <c r="H179" s="2"/>
      <c r="I179" s="2"/>
      <c r="J179" s="2"/>
      <c r="K179" s="9"/>
      <c r="L179" s="2"/>
      <c r="M179" s="2"/>
      <c r="N179" s="2"/>
    </row>
    <row r="180" spans="1:14" ht="15">
      <c r="A180" s="2"/>
      <c r="B180" s="2"/>
      <c r="C180" s="2"/>
      <c r="D180" s="2"/>
      <c r="E180" s="2"/>
      <c r="F180" s="2"/>
      <c r="G180" s="3"/>
      <c r="H180" s="2"/>
      <c r="I180" s="2"/>
      <c r="J180" s="2"/>
      <c r="K180" s="9"/>
      <c r="L180" s="2"/>
      <c r="M180" s="2"/>
      <c r="N180" s="2"/>
    </row>
    <row r="181" spans="1:14" ht="15">
      <c r="A181" s="2"/>
      <c r="B181" s="2"/>
      <c r="C181" s="2"/>
      <c r="D181" s="2"/>
      <c r="E181" s="2"/>
      <c r="F181" s="2"/>
      <c r="G181" s="3"/>
      <c r="H181" s="2"/>
      <c r="I181" s="2"/>
      <c r="J181" s="2"/>
      <c r="K181" s="9"/>
      <c r="L181" s="2"/>
      <c r="M181" s="2"/>
      <c r="N181" s="2"/>
    </row>
    <row r="182" spans="1:14" ht="15">
      <c r="A182" s="2"/>
      <c r="B182" s="2"/>
      <c r="C182" s="2"/>
      <c r="D182" s="2"/>
      <c r="E182" s="2"/>
      <c r="F182" s="2"/>
      <c r="G182" s="3"/>
      <c r="H182" s="2"/>
      <c r="I182" s="2"/>
      <c r="J182" s="2"/>
      <c r="K182" s="9"/>
      <c r="L182" s="2"/>
      <c r="M182" s="2"/>
      <c r="N182" s="2"/>
    </row>
    <row r="183" spans="1:14" ht="15">
      <c r="A183" s="2"/>
      <c r="B183" s="2"/>
      <c r="C183" s="2"/>
      <c r="D183" s="2"/>
      <c r="E183" s="2"/>
      <c r="F183" s="2"/>
      <c r="G183" s="3"/>
      <c r="H183" s="2"/>
      <c r="I183" s="2"/>
      <c r="J183" s="2"/>
      <c r="K183" s="9"/>
      <c r="L183" s="2"/>
      <c r="M183" s="2"/>
      <c r="N183" s="2"/>
    </row>
    <row r="184" spans="1:14" ht="15">
      <c r="A184" s="2"/>
      <c r="B184" s="2"/>
      <c r="C184" s="2"/>
      <c r="D184" s="2"/>
      <c r="E184" s="2"/>
      <c r="F184" s="2"/>
      <c r="G184" s="3"/>
      <c r="H184" s="2"/>
      <c r="I184" s="2"/>
      <c r="J184" s="2"/>
      <c r="K184" s="9"/>
      <c r="L184" s="2"/>
      <c r="M184" s="2"/>
      <c r="N184" s="2"/>
    </row>
    <row r="185" spans="1:14" ht="15">
      <c r="A185" s="2"/>
      <c r="B185" s="2"/>
      <c r="C185" s="2"/>
      <c r="D185" s="2"/>
      <c r="E185" s="2"/>
      <c r="F185" s="2"/>
      <c r="G185" s="3"/>
      <c r="H185" s="2"/>
      <c r="I185" s="2"/>
      <c r="J185" s="2"/>
      <c r="K185" s="9"/>
      <c r="L185" s="2"/>
      <c r="M185" s="2"/>
      <c r="N185" s="2"/>
    </row>
  </sheetData>
  <mergeCells count="26">
    <mergeCell ref="C8:C9"/>
    <mergeCell ref="D8:D9"/>
    <mergeCell ref="E8:E9"/>
    <mergeCell ref="G8:G9"/>
    <mergeCell ref="A150:K150"/>
    <mergeCell ref="A148:K148"/>
    <mergeCell ref="A145:K145"/>
    <mergeCell ref="A146:K146"/>
    <mergeCell ref="F8:F9"/>
    <mergeCell ref="I8:I9"/>
    <mergeCell ref="D4:K4"/>
    <mergeCell ref="A3:G3"/>
    <mergeCell ref="A5:J5"/>
    <mergeCell ref="B7:L7"/>
    <mergeCell ref="A143:E143"/>
    <mergeCell ref="A140:G140"/>
    <mergeCell ref="H140:K140"/>
    <mergeCell ref="H8:H9"/>
    <mergeCell ref="J8:J9"/>
    <mergeCell ref="K8:K9"/>
    <mergeCell ref="A138:G138"/>
    <mergeCell ref="H138:K138"/>
    <mergeCell ref="A139:G139"/>
    <mergeCell ref="H139:K139"/>
    <mergeCell ref="A8:A9"/>
    <mergeCell ref="B8:B9"/>
  </mergeCells>
  <printOptions horizontalCentered="1" verticalCentered="1"/>
  <pageMargins left="0.27559055118110237" right="0.19685039370078741" top="0.15748031496062992" bottom="0.35433070866141736" header="0.11811023622047245" footer="0.11811023622047245"/>
  <pageSetup paperSize="9" scale="53" fitToHeight="0" orientation="portrait" r:id="rId1"/>
  <rowBreaks count="2" manualBreakCount="2">
    <brk id="51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Urszula Grzeszczak</cp:lastModifiedBy>
  <cp:lastPrinted>2023-05-17T12:31:42Z</cp:lastPrinted>
  <dcterms:created xsi:type="dcterms:W3CDTF">2017-07-20T13:44:12Z</dcterms:created>
  <dcterms:modified xsi:type="dcterms:W3CDTF">2023-06-27T13:39:17Z</dcterms:modified>
</cp:coreProperties>
</file>