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N:\Budowlany\Postępowania\10 2023\18 10 23 BUD PO Gdańsk remont budynku i rozbiórka garażu\"/>
    </mc:Choice>
  </mc:AlternateContent>
  <xr:revisionPtr revIDLastSave="0" documentId="8_{C68980DE-0712-41D3-A74C-104993811D2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Kosztorys uproszczony" sheetId="2" r:id="rId1"/>
  </sheets>
  <definedNames>
    <definedName name="_xlnm.Print_Titles" localSheetId="0">'Kosztorys uproszczony'!$1:$4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6" i="2" l="1"/>
  <c r="H215" i="2"/>
  <c r="H214" i="2"/>
  <c r="H213" i="2"/>
  <c r="H212" i="2"/>
  <c r="H210" i="2"/>
  <c r="H208" i="2"/>
  <c r="H209" i="2"/>
  <c r="H207" i="2"/>
  <c r="H205" i="2"/>
  <c r="H202" i="2"/>
  <c r="H203" i="2"/>
  <c r="H204" i="2"/>
  <c r="H201" i="2"/>
  <c r="H199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86" i="2"/>
  <c r="H184" i="2"/>
  <c r="H183" i="2"/>
  <c r="H182" i="2"/>
  <c r="H180" i="2"/>
  <c r="H172" i="2"/>
  <c r="H173" i="2"/>
  <c r="H174" i="2"/>
  <c r="H175" i="2"/>
  <c r="H176" i="2"/>
  <c r="H177" i="2"/>
  <c r="H178" i="2"/>
  <c r="H179" i="2"/>
  <c r="H171" i="2"/>
  <c r="H169" i="2"/>
  <c r="H161" i="2"/>
  <c r="H162" i="2"/>
  <c r="H163" i="2"/>
  <c r="H164" i="2"/>
  <c r="H165" i="2"/>
  <c r="H166" i="2"/>
  <c r="H167" i="2"/>
  <c r="H168" i="2"/>
  <c r="H155" i="2"/>
  <c r="H156" i="2"/>
  <c r="H157" i="2"/>
  <c r="H158" i="2"/>
  <c r="H159" i="2"/>
  <c r="H160" i="2"/>
  <c r="H154" i="2"/>
  <c r="H152" i="2"/>
  <c r="H149" i="2"/>
  <c r="H150" i="2"/>
  <c r="H151" i="2"/>
  <c r="H142" i="2"/>
  <c r="H143" i="2"/>
  <c r="H144" i="2"/>
  <c r="H145" i="2"/>
  <c r="H146" i="2"/>
  <c r="H147" i="2"/>
  <c r="H148" i="2"/>
  <c r="H135" i="2"/>
  <c r="H136" i="2"/>
  <c r="H137" i="2"/>
  <c r="H138" i="2"/>
  <c r="H139" i="2"/>
  <c r="H140" i="2"/>
  <c r="H141" i="2"/>
  <c r="H134" i="2"/>
  <c r="H132" i="2"/>
  <c r="H127" i="2"/>
  <c r="H128" i="2"/>
  <c r="H129" i="2"/>
  <c r="H130" i="2"/>
  <c r="H131" i="2"/>
  <c r="H126" i="2"/>
  <c r="H124" i="2"/>
  <c r="H120" i="2"/>
  <c r="H121" i="2"/>
  <c r="H122" i="2"/>
  <c r="H123" i="2"/>
  <c r="H113" i="2"/>
  <c r="H114" i="2"/>
  <c r="H115" i="2"/>
  <c r="H116" i="2"/>
  <c r="H117" i="2"/>
  <c r="H118" i="2"/>
  <c r="H119" i="2"/>
  <c r="H104" i="2"/>
  <c r="H105" i="2"/>
  <c r="H106" i="2"/>
  <c r="H107" i="2"/>
  <c r="H108" i="2"/>
  <c r="H109" i="2"/>
  <c r="H110" i="2"/>
  <c r="H111" i="2"/>
  <c r="H112" i="2"/>
  <c r="H103" i="2"/>
  <c r="H101" i="2"/>
  <c r="H100" i="2"/>
  <c r="H97" i="2"/>
  <c r="H96" i="2"/>
  <c r="H95" i="2"/>
  <c r="H93" i="2"/>
  <c r="H91" i="2"/>
  <c r="H92" i="2"/>
  <c r="H90" i="2"/>
  <c r="H88" i="2"/>
  <c r="H86" i="2"/>
  <c r="H87" i="2"/>
  <c r="H85" i="2"/>
  <c r="H83" i="2"/>
  <c r="H76" i="2"/>
  <c r="H77" i="2"/>
  <c r="H78" i="2"/>
  <c r="H79" i="2"/>
  <c r="H80" i="2"/>
  <c r="H81" i="2"/>
  <c r="H82" i="2"/>
  <c r="H75" i="2"/>
  <c r="H73" i="2"/>
  <c r="H68" i="2"/>
  <c r="H69" i="2"/>
  <c r="H70" i="2"/>
  <c r="H71" i="2"/>
  <c r="H72" i="2"/>
  <c r="H67" i="2"/>
  <c r="H65" i="2"/>
  <c r="H62" i="2"/>
  <c r="H63" i="2"/>
  <c r="H64" i="2"/>
  <c r="H61" i="2"/>
  <c r="H59" i="2"/>
  <c r="H53" i="2"/>
  <c r="H54" i="2"/>
  <c r="H55" i="2"/>
  <c r="H56" i="2"/>
  <c r="H57" i="2"/>
  <c r="H58" i="2"/>
  <c r="H52" i="2"/>
  <c r="H50" i="2"/>
  <c r="H49" i="2"/>
  <c r="H48" i="2"/>
  <c r="H46" i="2"/>
  <c r="H45" i="2"/>
  <c r="H44" i="2"/>
  <c r="H42" i="2"/>
  <c r="H36" i="2"/>
  <c r="H37" i="2"/>
  <c r="H38" i="2"/>
  <c r="H39" i="2"/>
  <c r="H40" i="2"/>
  <c r="H41" i="2"/>
  <c r="H25" i="2"/>
  <c r="H26" i="2"/>
  <c r="H27" i="2"/>
  <c r="H28" i="2"/>
  <c r="H29" i="2"/>
  <c r="H30" i="2"/>
  <c r="H31" i="2"/>
  <c r="H32" i="2"/>
  <c r="H33" i="2"/>
  <c r="H34" i="2"/>
  <c r="H35" i="2"/>
  <c r="H24" i="2"/>
  <c r="H22" i="2"/>
  <c r="H15" i="2"/>
  <c r="H16" i="2"/>
  <c r="H17" i="2"/>
  <c r="H18" i="2"/>
  <c r="H19" i="2"/>
  <c r="H20" i="2"/>
  <c r="H21" i="2"/>
  <c r="H14" i="2"/>
  <c r="H12" i="2"/>
  <c r="H8" i="2"/>
  <c r="H9" i="2"/>
  <c r="H10" i="2"/>
  <c r="H11" i="2"/>
  <c r="H7" i="2"/>
</calcChain>
</file>

<file path=xl/sharedStrings.xml><?xml version="1.0" encoding="utf-8"?>
<sst xmlns="http://schemas.openxmlformats.org/spreadsheetml/2006/main" count="698" uniqueCount="511">
  <si>
    <t>Nr</t>
  </si>
  <si>
    <t>Podstawa</t>
  </si>
  <si>
    <t>Opis robót</t>
  </si>
  <si>
    <t>Jm</t>
  </si>
  <si>
    <t>Ilość</t>
  </si>
  <si>
    <t>1. Remont budynku - roboty budowlane</t>
  </si>
  <si>
    <t>1.1. Roboty rozbiórkowe</t>
  </si>
  <si>
    <t>1</t>
  </si>
  <si>
    <t xml:space="preserve">KNR 4-01 0427/07  </t>
  </si>
  <si>
    <t>Rozebranie ścianek działowych z dwóch warstw desek nieotynkowanych lub płyty OSB - rozbiórka istniejących przepierzeń</t>
  </si>
  <si>
    <t>m2</t>
  </si>
  <si>
    <t>2</t>
  </si>
  <si>
    <t xml:space="preserve">KNR 4-01 0354/04  </t>
  </si>
  <si>
    <t>Wykucie z muru ościeżnic drewnianych o powierzchni do 2m2</t>
  </si>
  <si>
    <t>szt</t>
  </si>
  <si>
    <t>3</t>
  </si>
  <si>
    <t xml:space="preserve">KNR 4-01 0429/01  </t>
  </si>
  <si>
    <t>Rozbiórki polep stropów drewnianych</t>
  </si>
  <si>
    <t>4</t>
  </si>
  <si>
    <t xml:space="preserve">KNR 4-01 0429/06  </t>
  </si>
  <si>
    <t>Rozbiórki podsufitek z płyt pilśniowych stropów drewnianych</t>
  </si>
  <si>
    <t>5</t>
  </si>
  <si>
    <t xml:space="preserve">KNR 4-01 0212/01  </t>
  </si>
  <si>
    <t>Rozbiórka elementów konstrukcji betonowych niezbrojonych o grubości do 15cm</t>
  </si>
  <si>
    <t>m3</t>
  </si>
  <si>
    <t>1.2. Naprawy, zabezpieczenie grzybobójcze i ogniochronne elementów drewnianych</t>
  </si>
  <si>
    <t>6</t>
  </si>
  <si>
    <t xml:space="preserve">KNR 4-01 0412/05  </t>
  </si>
  <si>
    <t>Wymiana krokwi, płatwi lub innych elementów drewnianych w konstrukcji dachu, ok. 10% całości</t>
  </si>
  <si>
    <t>m</t>
  </si>
  <si>
    <t>7</t>
  </si>
  <si>
    <t xml:space="preserve">KNR 4-01 0417/01  </t>
  </si>
  <si>
    <t>Wymiana stopnic schodów drewnianych</t>
  </si>
  <si>
    <t>8</t>
  </si>
  <si>
    <t xml:space="preserve">KNR 4-01 0411/06  </t>
  </si>
  <si>
    <t>Wymiana białych podłóg z desek podłogowych grubości 32mm - 50 % całości</t>
  </si>
  <si>
    <t>9</t>
  </si>
  <si>
    <t xml:space="preserve">KNR 4-01 0615/07  </t>
  </si>
  <si>
    <t>Dwukrotne odgrzybianie powierzchni ponad 20m2 metodą opryskania ciągłego desek lub płyt</t>
  </si>
  <si>
    <t>10</t>
  </si>
  <si>
    <t xml:space="preserve">KNR 4-01 0615/11  </t>
  </si>
  <si>
    <t>Dwukrotne odgrzybianie powierzchni ponad 20m2 metodą opryskania ciągłego krawędziaków</t>
  </si>
  <si>
    <t>11</t>
  </si>
  <si>
    <t xml:space="preserve">KNR 4-01 0631/01  </t>
  </si>
  <si>
    <t>Impregnacja ogniochronna desek, płyt, bali i krawędziaków</t>
  </si>
  <si>
    <t>12</t>
  </si>
  <si>
    <t xml:space="preserve"> Kalkulacja indywidualna </t>
  </si>
  <si>
    <t>Remont drzwi drewnianych typu bramowego polegający na obustronnym oczyszczeniu, zagruntowaniu, zaimpregnowaniu, zabezpieczeniu przed wpływami atmosferycznymi poprzez malowanie olejne półmat. Elementy stalowe okuć po oczyszczeniu i zabezpieczeniu antykorozyjnym malowane w kolorze grafitowym ( szczegóły do uzgodnienia w nadzorze autorskim )</t>
  </si>
  <si>
    <t>13</t>
  </si>
  <si>
    <t xml:space="preserve">KNR 4-01 1209/10.2  </t>
  </si>
  <si>
    <t>Malowanie dwukrotne farbą olejną uprzednio malowanej stolarki drzwiowej, ścianek i szafek o powierzchni ponad 1,0m2</t>
  </si>
  <si>
    <t>1.3. Roboty budowlane - ściany</t>
  </si>
  <si>
    <t>14</t>
  </si>
  <si>
    <t xml:space="preserve">KNR 0-40 0201/04  </t>
  </si>
  <si>
    <t>Wykonanie poziomej izolacji przeciwwilgociowej metodą iniekcji bezciśnieniowej w murze z cegły o normalnej twardości o grubości powyżej 35-40cm</t>
  </si>
  <si>
    <t>15</t>
  </si>
  <si>
    <t xml:space="preserve">KNR 0-40 0201/02  </t>
  </si>
  <si>
    <t>Wykonanie poziomej izolacji przeciwwilgociowej metodą iniekcji bezciśnieniowej w murze z cegły o normalnej twardości o grubości powyżej 25-30cm</t>
  </si>
  <si>
    <t>16</t>
  </si>
  <si>
    <t xml:space="preserve">KNR 0-17 2608/01  </t>
  </si>
  <si>
    <t>Przygotowanie starego podłoża  poprzez oczyszczenie mechaniczne i zmycie</t>
  </si>
  <si>
    <t>17</t>
  </si>
  <si>
    <t xml:space="preserve">KNR 4-01 0701/02  </t>
  </si>
  <si>
    <t>Odbicie tynków wewnętrznych o powierzchni do 5m2 na ścianach, filarach, pilastrach z zaprawy cementowo-wapiennej</t>
  </si>
  <si>
    <t>18</t>
  </si>
  <si>
    <t xml:space="preserve">KNR 4-01w 0736/01  </t>
  </si>
  <si>
    <t>Oczyszczenie spoin w murach gładkich z cegły ceramicznej bez względu na rodzaj zaprawy</t>
  </si>
  <si>
    <t>19</t>
  </si>
  <si>
    <t xml:space="preserve"> KNR-0-40 0208/01 </t>
  </si>
  <si>
    <t>Uszczelnienie ścian od wewnątrz - wykonanie jednego cyklu krzemianowania</t>
  </si>
  <si>
    <t>20</t>
  </si>
  <si>
    <t xml:space="preserve"> KNR-0-40 0208/02 </t>
  </si>
  <si>
    <t>Uszczelnienie ścian  od wewnątrz - gruntowanie - zabiegi antysolne</t>
  </si>
  <si>
    <t>21</t>
  </si>
  <si>
    <t xml:space="preserve"> KNR-0-40 0208/03 </t>
  </si>
  <si>
    <t>Uszczelnienie ścian  od wewnątrz - zamknięcie spoin i wyrównanie powierzchni</t>
  </si>
  <si>
    <t>22</t>
  </si>
  <si>
    <t>Uszczelnienie ścian  od wewnątrz - wykonanie jednego cyklu krzemianowania</t>
  </si>
  <si>
    <t>23</t>
  </si>
  <si>
    <t xml:space="preserve"> KNR-0-40 0208/04 </t>
  </si>
  <si>
    <t>Uszczelnienie ścian  od wewnątrz - wykonanie tynku magazynującego sole - 10 mm</t>
  </si>
  <si>
    <t>24</t>
  </si>
  <si>
    <t>25</t>
  </si>
  <si>
    <t xml:space="preserve"> KNR-0-40 0209/02 </t>
  </si>
  <si>
    <t>Przygotowanie podłoża pod tynki - warstwa sczepna, nakładanie zaprawy brodawkowato</t>
  </si>
  <si>
    <t>26</t>
  </si>
  <si>
    <t xml:space="preserve"> KNR-0-40 0210/01 </t>
  </si>
  <si>
    <t>Tynki renowacyjne wykonywane ręcznie - gr. 1 cm</t>
  </si>
  <si>
    <t>27</t>
  </si>
  <si>
    <t xml:space="preserve"> KNR-0-40 0210/01 dopłata 2x</t>
  </si>
  <si>
    <t>Tynki renowacyjne wykonywane ręcznie dodatek za pogrubienie o 0,5 cm - pogrubienie 0 1 cm, krotność=2</t>
  </si>
  <si>
    <t>28</t>
  </si>
  <si>
    <t xml:space="preserve">KNR 0-40 0212/04  </t>
  </si>
  <si>
    <t>Dwukrotne wykonanie powłoki malarskiej</t>
  </si>
  <si>
    <t>29</t>
  </si>
  <si>
    <t xml:space="preserve">KNR 4-01 0711/02.2  </t>
  </si>
  <si>
    <t>Uzupełnienie tynków wewnętrznych zwykłych kategorii III z zaprawy cementowo-wapiennej o powierzchni w jednym miejscu do 2m2 na ścianach płaskich i słupach prostokątnych na podłożach z cegły, pustaków ceramicznych, gazo- i pianobetonu - 20% całości</t>
  </si>
  <si>
    <t>30</t>
  </si>
  <si>
    <t xml:space="preserve">NNRNKB 7 1134/02.2  </t>
  </si>
  <si>
    <t>Gruntowanie preparatami gruntującymi powierzchni pionowych</t>
  </si>
  <si>
    <t>31</t>
  </si>
  <si>
    <t xml:space="preserve">KNR 2-02 1505/01  </t>
  </si>
  <si>
    <t>Dwukrotne malowanie farbami emulsyjnymi wewnętrznych tynków gładkich bez gruntowania</t>
  </si>
  <si>
    <t>1.4. Stolarka drzwiowa</t>
  </si>
  <si>
    <t>32</t>
  </si>
  <si>
    <t xml:space="preserve">KNNR-W 2 1104/01  </t>
  </si>
  <si>
    <t>Ościeżnice stalowe - wartość ościeżnic ujęto w cenie drzwi</t>
  </si>
  <si>
    <t>33</t>
  </si>
  <si>
    <t xml:space="preserve">KNR 2-02 1019/08  </t>
  </si>
  <si>
    <t>Skrzydła drzwiowe płytowe wewnętrzne, wejściowe, fabrycznie wykończone, wzmocnione</t>
  </si>
  <si>
    <t>1.5. Stolarka okienna</t>
  </si>
  <si>
    <t>34</t>
  </si>
  <si>
    <t xml:space="preserve">KNR 0-19 1023/03  </t>
  </si>
  <si>
    <t>Montaż okien uchylnych jednodzielnych o powierzchni do 1,0m2</t>
  </si>
  <si>
    <t>35</t>
  </si>
  <si>
    <t xml:space="preserve">KNR 0-19 1023/04  </t>
  </si>
  <si>
    <t>Montaż okien uchylnych jednodzielnych o powierzchni ponad 1,0m2</t>
  </si>
  <si>
    <t>1.6. Posadzki</t>
  </si>
  <si>
    <t>36</t>
  </si>
  <si>
    <t xml:space="preserve">KNR 2-31 0103/01  </t>
  </si>
  <si>
    <t>Profilowanie i zagęszczanie ręczne podłoża pod warstwy konstrukcyjne nawierzchni w gruncie kategorii I-II</t>
  </si>
  <si>
    <t>37</t>
  </si>
  <si>
    <t xml:space="preserve">KNR 2-02 1101/01.1  </t>
  </si>
  <si>
    <t>Podkłady betonowe na podłożu gruntowym z betonu zwykłego</t>
  </si>
  <si>
    <t>38</t>
  </si>
  <si>
    <t xml:space="preserve">KNR 2-02 0607/01  </t>
  </si>
  <si>
    <t>Izolacja pozioma podposadzkowa przeciwwilgociowa i przeciwwodna z folii polietylenowej szerokiej</t>
  </si>
  <si>
    <t>39</t>
  </si>
  <si>
    <t xml:space="preserve">KNR 2-02 1106/05  </t>
  </si>
  <si>
    <t>Posadzki cementowe wraz z cokolikami i zbrojeniem rozproszonym grubości 30mm</t>
  </si>
  <si>
    <t>40</t>
  </si>
  <si>
    <t>KNR 2-02 1106/03  dopłata 2x</t>
  </si>
  <si>
    <t>Posadzki cementowe wraz z cokolikami - pogrubienie posadzki o 1cm</t>
  </si>
  <si>
    <t>41</t>
  </si>
  <si>
    <t xml:space="preserve">KNR K-13 0202/01  </t>
  </si>
  <si>
    <t>Gruntowanie powierzchni pod posadzki przemysłowe cienkowarstwowe epoksydowe</t>
  </si>
  <si>
    <t>42</t>
  </si>
  <si>
    <t xml:space="preserve">KNR K-13 0202/03  </t>
  </si>
  <si>
    <t>Warstwa nawierzchniowa posadzek przemysłowych cienkowarstwowych epoksydowych</t>
  </si>
  <si>
    <t>1.7. Sufit podwieszany</t>
  </si>
  <si>
    <t>43</t>
  </si>
  <si>
    <t xml:space="preserve">KNNR 2 0604/02  </t>
  </si>
  <si>
    <t>Izolacja z folii polietylenowej przymocowanej do konstrukcji drewnianej</t>
  </si>
  <si>
    <t>44</t>
  </si>
  <si>
    <t xml:space="preserve">KNR 2-02 2007/04  </t>
  </si>
  <si>
    <t>Konstrukcje podwójne rusztów z kształtowników metalowych na stropach pod okładziny z płyt gipsowych</t>
  </si>
  <si>
    <t>45</t>
  </si>
  <si>
    <t xml:space="preserve">KNR 2-02 2006/04  </t>
  </si>
  <si>
    <t>Okładziny stropów pojedyncze z płyt gipsowo-kartonowych 15mm - REI 30</t>
  </si>
  <si>
    <t>46</t>
  </si>
  <si>
    <t xml:space="preserve">KNR 2-02 1505/07  </t>
  </si>
  <si>
    <t>Dwukrotne malowanie farbami emulsyjnymi wewnętrznych suchych tynków z gruntowaniem</t>
  </si>
  <si>
    <t>1.8. Dach, rynny, rury spustowe</t>
  </si>
  <si>
    <t>47</t>
  </si>
  <si>
    <t xml:space="preserve">KNR 4-01 0526/06  </t>
  </si>
  <si>
    <t>Naprawa rynien bez zdejmowania polegająca na sprawdzeniu i polutowaniu pęknięć</t>
  </si>
  <si>
    <t>48</t>
  </si>
  <si>
    <t xml:space="preserve">KNR 4-01 0529/03  </t>
  </si>
  <si>
    <t>Sprawdzenie, wyprostowanie, polutowanie uszkodzeń, umocowanie obruszonych uchwytów</t>
  </si>
  <si>
    <t>49</t>
  </si>
  <si>
    <t xml:space="preserve">KNR 4-01 0529/05  </t>
  </si>
  <si>
    <t>Naprawa rur spustowych polegająca na wycięciu i wstawieniu nowych odcinków długości do 0,25m z blachy ocynkowanej - wstawienie króćca odpływowego</t>
  </si>
  <si>
    <t>50</t>
  </si>
  <si>
    <t xml:space="preserve">KNR 2-02 0510/03.2  </t>
  </si>
  <si>
    <t>Rury spustowe z blachy ocynkowanej grubości 0,55mm okrągłe o średnicy 12cm</t>
  </si>
  <si>
    <t>51</t>
  </si>
  <si>
    <t xml:space="preserve">KNR 2-17 0152/02.1  </t>
  </si>
  <si>
    <t>Wywietrzaki dachowe cylindryczne o średnicy160 mm</t>
  </si>
  <si>
    <t>52</t>
  </si>
  <si>
    <t>Dodatkowe nakłady na wykonanie przejścia przez dach z blachy trapezowej  dla wywietrzaka cylindrycznego wraz ze wzmocnieniem i uszczelnieniem</t>
  </si>
  <si>
    <t>kpl</t>
  </si>
  <si>
    <t>1.9. Elewacja</t>
  </si>
  <si>
    <t>53</t>
  </si>
  <si>
    <t xml:space="preserve">KNR 2-02 0925/01  </t>
  </si>
  <si>
    <t>Osłony okien folią polietylenową</t>
  </si>
  <si>
    <t>54</t>
  </si>
  <si>
    <t xml:space="preserve">KNR 4-01 0725/01  </t>
  </si>
  <si>
    <t>Uzupełnienie tynków zewnętrznych zwykłych kategorii II o powierzchni uzupełnianych tynków w jednym miejscu do 1m2 ścian, loggii, balkonów o podłożach z cegły, pustaków ceramicznych gazo-i pianobetonów</t>
  </si>
  <si>
    <t>55</t>
  </si>
  <si>
    <t xml:space="preserve">KNR K-07 0202/02  </t>
  </si>
  <si>
    <t>Gruntowanie podłoża pod tynki cienkowarstwowe polimerowo-mineralne</t>
  </si>
  <si>
    <t>56</t>
  </si>
  <si>
    <t xml:space="preserve">KNR K-07 0203/01  </t>
  </si>
  <si>
    <t>Wykonanie tynków mineralnych zacieranych o wielkości ziarna 1,6mm, barwionych w masie</t>
  </si>
  <si>
    <t>57</t>
  </si>
  <si>
    <t xml:space="preserve">KNR 2-02 0923/04  </t>
  </si>
  <si>
    <t>Spadki pod obróbki blacharskie z zaprawy</t>
  </si>
  <si>
    <t>58</t>
  </si>
  <si>
    <t xml:space="preserve">KNR 2-02 0506/02  </t>
  </si>
  <si>
    <t>Obróbki z blachy powlekanej, przy szerokości w rozwinięciu ponad 25cm</t>
  </si>
  <si>
    <t>59</t>
  </si>
  <si>
    <t xml:space="preserve">KNR 4-01 1215/02  </t>
  </si>
  <si>
    <t>Mycie po robotach malarskich drzwi innych niż balkonowe</t>
  </si>
  <si>
    <t>60</t>
  </si>
  <si>
    <t xml:space="preserve">KNR 4-01 1215/04  </t>
  </si>
  <si>
    <t>Mycie po robotach malarskich okien zespolonych</t>
  </si>
  <si>
    <t>1.10. Instalacja wod.-kan.</t>
  </si>
  <si>
    <t>61</t>
  </si>
  <si>
    <t xml:space="preserve">KNR 4-02 0235/08  </t>
  </si>
  <si>
    <t>Demontaż urządzeń sanitarnych - ustępu z miską fajansową</t>
  </si>
  <si>
    <t>62</t>
  </si>
  <si>
    <t xml:space="preserve">KNR 4-02 0233/04  </t>
  </si>
  <si>
    <t>Demontaż podejścia odpływowego z rur żeliwnych średnicy 100mm</t>
  </si>
  <si>
    <t>63</t>
  </si>
  <si>
    <t xml:space="preserve">KNR 4-02 0114/01  </t>
  </si>
  <si>
    <t>Demontaż rurociągu stalowego ocynkowanego średnicy 15-20mm</t>
  </si>
  <si>
    <t>1.11. Wywóz i utylizacja gruzu</t>
  </si>
  <si>
    <t>64</t>
  </si>
  <si>
    <t xml:space="preserve">KNR 4-01 0108/09  </t>
  </si>
  <si>
    <t>Wywiezienie gruzu spryzmowanego samochodami skrzyniowymi na odległość do 1km</t>
  </si>
  <si>
    <t>65</t>
  </si>
  <si>
    <t>KNR 4-01 0108/10  dopłata 7x</t>
  </si>
  <si>
    <t>Wywiezienie gruzu spryzmowanego samochodami skrzyniowymi - na każdy następny 1km ponad 1km</t>
  </si>
  <si>
    <t>66</t>
  </si>
  <si>
    <t>Utylizacja odpadów</t>
  </si>
  <si>
    <t>1.12. Remont nawierzchni istniejącej</t>
  </si>
  <si>
    <t>67</t>
  </si>
  <si>
    <t xml:space="preserve">KNR 2-31 1105/01  </t>
  </si>
  <si>
    <t>Remonty cząstkowe nawierzchni z płyt drogowych betonowych Meba z wypełnieniem spoin piaskiem</t>
  </si>
  <si>
    <t>2. Remont budynku - instalacje elektryczne i teletechniczne</t>
  </si>
  <si>
    <t>2.1. Rozdzielnice elektryczne</t>
  </si>
  <si>
    <t>68</t>
  </si>
  <si>
    <t xml:space="preserve">KNNR 5 0404/02  </t>
  </si>
  <si>
    <t>Montaż n/t tablicy elektrycznej TPG2.</t>
  </si>
  <si>
    <t>szt.</t>
  </si>
  <si>
    <t>2.2. Instalacja elektryczne</t>
  </si>
  <si>
    <t>69</t>
  </si>
  <si>
    <t xml:space="preserve">KNNR 5 1209/0801  </t>
  </si>
  <si>
    <t>Przebijanie otworów śr. 25 mm o długości do 2 1/2 ceg. w ścianach lub stropach z cegły</t>
  </si>
  <si>
    <t>otw.</t>
  </si>
  <si>
    <t>70</t>
  </si>
  <si>
    <t xml:space="preserve">KNNR 5 0103/05  </t>
  </si>
  <si>
    <t>Rury winidurowe o śr.do 20 mm układane n.t. na podłożu innym niż beton</t>
  </si>
  <si>
    <t>71</t>
  </si>
  <si>
    <t xml:space="preserve">KNNR 5 0103/06  </t>
  </si>
  <si>
    <t>Rury winidurowe o śr.22 mm układane n.t. na podłożu innym niż beton</t>
  </si>
  <si>
    <t>72</t>
  </si>
  <si>
    <t>Rury winidurowe o śr.do 28 mm układane n.t. na podłożu innym niż beton (układanie na elewacji bud. gosp. nr 2)</t>
  </si>
  <si>
    <t>73</t>
  </si>
  <si>
    <t xml:space="preserve">KNNR 5 0203/04  </t>
  </si>
  <si>
    <t>Przewody kabelkowe YKYżo 5x10 wciągane do rur</t>
  </si>
  <si>
    <t>74</t>
  </si>
  <si>
    <t xml:space="preserve">KNNR 5 0726/09  </t>
  </si>
  <si>
    <t>Zarobienie na sucho końca kabla YKY 5x10  na napięcie do 1 kV o izolacji i powłoce z tworzyw sztucznych</t>
  </si>
  <si>
    <t>75</t>
  </si>
  <si>
    <t>KNNR 5 1203/11  dopłata 5x</t>
  </si>
  <si>
    <t>Podłączenie przewodów kabelkowych o przekroju żyły do 16 mm2 pod zaciski lub bolce</t>
  </si>
  <si>
    <t>szt.żył</t>
  </si>
  <si>
    <t>76</t>
  </si>
  <si>
    <t xml:space="preserve">KNNR 5 0203/01  </t>
  </si>
  <si>
    <t>Przewody kabelkowe YDY 2x1,5 wciągane do rur</t>
  </si>
  <si>
    <t>77</t>
  </si>
  <si>
    <t>Przewody kabelkowe YDYżo 3x1,5 wciągane do rur</t>
  </si>
  <si>
    <t>78</t>
  </si>
  <si>
    <t>Przewody kabelkowe YDYżo 3x2,5 wciągane do rur</t>
  </si>
  <si>
    <t>79</t>
  </si>
  <si>
    <t xml:space="preserve">KNNR 5 0203/02  </t>
  </si>
  <si>
    <t>Przewody kabelkowe YDY 5x2,5 wciągane do rur</t>
  </si>
  <si>
    <t>80</t>
  </si>
  <si>
    <t xml:space="preserve">KNNR 5 0201/05  </t>
  </si>
  <si>
    <t>Przewody izolowane jednożyłowe o przekroju 16 mm2 wciągane do rur</t>
  </si>
  <si>
    <t>81</t>
  </si>
  <si>
    <t xml:space="preserve">KNNR 5 0304/04  </t>
  </si>
  <si>
    <t>Odgałęźniki bryzgoszczelne z tworzywa sztucznego o 4 wylotach przykręcane</t>
  </si>
  <si>
    <t>82</t>
  </si>
  <si>
    <t xml:space="preserve">KNNR 5 0504/02  </t>
  </si>
  <si>
    <t>Oprawy oświetleniowe szczelne - montaż natynkowy.</t>
  </si>
  <si>
    <t>kpl.</t>
  </si>
  <si>
    <t>83</t>
  </si>
  <si>
    <t>84</t>
  </si>
  <si>
    <t>Oprawy awaryjne szczelne montaż natynkowy.</t>
  </si>
  <si>
    <t>85</t>
  </si>
  <si>
    <t xml:space="preserve">KNNR 5 0307/01  </t>
  </si>
  <si>
    <t>Łączniki i przyciski instalacyjne bryzgoszczelne jednobiegunowe</t>
  </si>
  <si>
    <t>86</t>
  </si>
  <si>
    <t xml:space="preserve">KNR AL-01 0201/01  </t>
  </si>
  <si>
    <t>Montaż ściennej czujki ruchu PIR załączenie ośw.</t>
  </si>
  <si>
    <t>87</t>
  </si>
  <si>
    <t>Montaż sufitowej czujki ruchu PIR załączenie ośw.</t>
  </si>
  <si>
    <t>88</t>
  </si>
  <si>
    <t xml:space="preserve">KNNR 5 0308/05  </t>
  </si>
  <si>
    <t>Gniazda instalacyjne wtyczkowe ze stykiem ochronnym bryzgoszczelne 2-biegunowe przykręcane o obciążalności do 16 A i przekroju przewodów do 2.5 mm2</t>
  </si>
  <si>
    <t>89</t>
  </si>
  <si>
    <t xml:space="preserve">KNNR 5 0308/07  </t>
  </si>
  <si>
    <t>Gniazda instalacyjne wtyczkowe ze stykiem ochronnym wodoszczelne 3-biegunowe przykręcane o obciążalności do 16 A i przekroju przewodów do 4 mm2</t>
  </si>
  <si>
    <t>2.3. Próby i pomiary.</t>
  </si>
  <si>
    <t>90</t>
  </si>
  <si>
    <t xml:space="preserve">KNNR 5 1302/04  </t>
  </si>
  <si>
    <t>Badanie linii kablowej nn - kabel 5-żyłowy</t>
  </si>
  <si>
    <t>odc.</t>
  </si>
  <si>
    <t>91</t>
  </si>
  <si>
    <t xml:space="preserve">KNNR 5 1305/01  </t>
  </si>
  <si>
    <t>Sprawdzenie samoczynnego wyłączania zasilania (pierwsza próba)</t>
  </si>
  <si>
    <t>prób.</t>
  </si>
  <si>
    <t>92</t>
  </si>
  <si>
    <t>93</t>
  </si>
  <si>
    <t xml:space="preserve">KNNR 5 1301/01  </t>
  </si>
  <si>
    <t>Sprawdzenie i pomiar 1-fazowego obwodu elektrycznego niskiego napięcia</t>
  </si>
  <si>
    <t>pomiar</t>
  </si>
  <si>
    <t>94</t>
  </si>
  <si>
    <t xml:space="preserve">KNNR 5 1301/02  </t>
  </si>
  <si>
    <t>Sprawdzenie i pomiar 3-fazowego obwodu elektrycznego niskiego napięcia</t>
  </si>
  <si>
    <t>95</t>
  </si>
  <si>
    <t xml:space="preserve">KNNR 5 1304/01  </t>
  </si>
  <si>
    <t>Badania i pomiary instalacji uziemiającej (pierwszy pomiar)</t>
  </si>
  <si>
    <t>2.4. System SSP</t>
  </si>
  <si>
    <t>96</t>
  </si>
  <si>
    <t xml:space="preserve">KNNR 5 1209/0601  </t>
  </si>
  <si>
    <t>Przebijanie otworów śr. 25 mm o długości do 1 1/2 ceg. w ścianach lub stropach z cegły</t>
  </si>
  <si>
    <t>97</t>
  </si>
  <si>
    <t>98</t>
  </si>
  <si>
    <t>99</t>
  </si>
  <si>
    <t>KNNR 5 0203/01  dopłata 2x</t>
  </si>
  <si>
    <t>Przewody kabelkowe YnTKSYekw 1x2x1 wciągane do rur.</t>
  </si>
  <si>
    <t>100</t>
  </si>
  <si>
    <t xml:space="preserve">KNNR 5 0301/03  </t>
  </si>
  <si>
    <t>Przygotowanie podłoża pod osprzęt instalacyjny mocowany przez przykręcenie do kołków plastykowych osadzonych w podłożu betonowym</t>
  </si>
  <si>
    <t>101</t>
  </si>
  <si>
    <t xml:space="preserve">KNR AL-01 0403/02  </t>
  </si>
  <si>
    <t>Montaż gniazd pożarowych do czujek SSP.</t>
  </si>
  <si>
    <t>102</t>
  </si>
  <si>
    <t xml:space="preserve">KNR AL-01 0401/01  </t>
  </si>
  <si>
    <t>Montaż czujek pożarowych - optyczno-termiczna dymu</t>
  </si>
  <si>
    <t>103</t>
  </si>
  <si>
    <t xml:space="preserve">KNR AL-01 0402/03  </t>
  </si>
  <si>
    <t>Montaż ręcznych ostrzegaczy pożaru ROP - przycisk z izolatorem zwarć</t>
  </si>
  <si>
    <t>104</t>
  </si>
  <si>
    <t xml:space="preserve">KNR AL-01 0113/09  </t>
  </si>
  <si>
    <t>Montaż modułu adresowego sterującego sygnalizatorami.</t>
  </si>
  <si>
    <t>105</t>
  </si>
  <si>
    <t xml:space="preserve">KNR AL-01 0404/07  </t>
  </si>
  <si>
    <t>Montaż dodatkowych urządzeń i elementów SAP - dodatkowe wewnętrzne wskaźniki zadziałania w wykonaniu adresowym w uprzednio zainstalowanych gniazdach i obudowach wraz ze sprawdzeniem</t>
  </si>
  <si>
    <t>106</t>
  </si>
  <si>
    <t xml:space="preserve">KNR AL-01 0114/02  </t>
  </si>
  <si>
    <t>Montaż puszek ogoniodpornych E90.</t>
  </si>
  <si>
    <t>107</t>
  </si>
  <si>
    <t xml:space="preserve">KNR AL-01 0108/04  </t>
  </si>
  <si>
    <t>Montaż sygnalizatora optyczno- akustycznego</t>
  </si>
  <si>
    <t>108</t>
  </si>
  <si>
    <t xml:space="preserve">KNR AL-01 0112/05  </t>
  </si>
  <si>
    <t>Montaż zasilacza pożarowego 24 VDC/2A</t>
  </si>
  <si>
    <t>109</t>
  </si>
  <si>
    <t xml:space="preserve">KNR 5-08 0811/01  </t>
  </si>
  <si>
    <t>Sprawdzenie stanu izolacji - REZYSTANCJA</t>
  </si>
  <si>
    <t>110</t>
  </si>
  <si>
    <t>Sprawdzenie stanu izolacji - POJEMNOŚĆ PĘTLI</t>
  </si>
  <si>
    <t>111</t>
  </si>
  <si>
    <t xml:space="preserve">KNR 5-08 0811/02  </t>
  </si>
  <si>
    <t>Przedzwonienie przewodów</t>
  </si>
  <si>
    <t>112</t>
  </si>
  <si>
    <t xml:space="preserve">KNR AL-01 0601/01  </t>
  </si>
  <si>
    <t>Przygotowanie i testowanie oprogramowania systemu alarmowego - do 25 kroków programowych (instrukcji)</t>
  </si>
  <si>
    <t>system</t>
  </si>
  <si>
    <t>113</t>
  </si>
  <si>
    <t xml:space="preserve">KNR AL-01 0604/05  </t>
  </si>
  <si>
    <t>Praca próbna i testowanie systemu alarmowego do 120 elementów liniowych</t>
  </si>
  <si>
    <t>2.5. System SSWiN</t>
  </si>
  <si>
    <t>114</t>
  </si>
  <si>
    <t>115</t>
  </si>
  <si>
    <t>116</t>
  </si>
  <si>
    <t>117</t>
  </si>
  <si>
    <t>Przewody alarmowe YTKSYekw 4x2x0,5 wciągane do rur</t>
  </si>
  <si>
    <t>118</t>
  </si>
  <si>
    <t xml:space="preserve">KNR AL-01 0102/03  </t>
  </si>
  <si>
    <t>Montaż modułu zbierania danych.</t>
  </si>
  <si>
    <t>119</t>
  </si>
  <si>
    <t xml:space="preserve">KNR AL-01 0103/02  </t>
  </si>
  <si>
    <t>Montaż dodatkowej karty funkcyjnej centrali alarmowej - karta (grupowa) konwencjonalna do 8 linii</t>
  </si>
  <si>
    <t>120</t>
  </si>
  <si>
    <t xml:space="preserve">KNR AL-01 0105/01  </t>
  </si>
  <si>
    <t>Montaż dodatkowej karty funkcyjnej centrali alarmowej - karta przekaźnikowa do 4 wejść/wyjść</t>
  </si>
  <si>
    <t>121</t>
  </si>
  <si>
    <t xml:space="preserve">KNR AL-01 0201/05  </t>
  </si>
  <si>
    <t>Montaż czujki ruchu- pasywna podczerwieni i mikrofalowa</t>
  </si>
  <si>
    <t>122</t>
  </si>
  <si>
    <t xml:space="preserve">KNR AL-01 0203/01  </t>
  </si>
  <si>
    <t>Montaż czujki otwarcia - kontaktronowa powierzchniowa</t>
  </si>
  <si>
    <t>123</t>
  </si>
  <si>
    <t xml:space="preserve">KNR AL-01 0108/01  </t>
  </si>
  <si>
    <t>Montaż sygnalizatora akustycznego wewnętrznego lub zewnętrznego</t>
  </si>
  <si>
    <t>124</t>
  </si>
  <si>
    <t>Montaż sygnalizatora optyczno- akustycznego zewnętrznego bez zasilania awaryjnego</t>
  </si>
  <si>
    <t>125</t>
  </si>
  <si>
    <t xml:space="preserve">KNR AT-35 0120/01  </t>
  </si>
  <si>
    <t>Wykonanie pomiarów torów transmisyjnych - pierwsza linia</t>
  </si>
  <si>
    <t>126</t>
  </si>
  <si>
    <t xml:space="preserve">KNP 18 0415/01.02  </t>
  </si>
  <si>
    <t>Uszczelnienie przepustu wodo i gazoszczelnie w ścianie.</t>
  </si>
  <si>
    <t>127</t>
  </si>
  <si>
    <t>128</t>
  </si>
  <si>
    <t xml:space="preserve">KNR AL-01 0604/03  </t>
  </si>
  <si>
    <t>Praca próbna i testowanie systemu alarmowego do 72 elementów liniowych</t>
  </si>
  <si>
    <t>2.6. Instalacja CCTV</t>
  </si>
  <si>
    <t>129</t>
  </si>
  <si>
    <t>130</t>
  </si>
  <si>
    <t>Przewód CCTV RG-6 wciągany do rur i układany w kanałach zamkniętych.</t>
  </si>
  <si>
    <t>131</t>
  </si>
  <si>
    <t xml:space="preserve">KNR 5-06 0710/06  </t>
  </si>
  <si>
    <t>Montaż złączy na kablach współosiowych o średnicy do 10 mm</t>
  </si>
  <si>
    <t>132</t>
  </si>
  <si>
    <t>Przewód OMY 2x1 rur i układany w kanałach zamkniętych.</t>
  </si>
  <si>
    <t>133</t>
  </si>
  <si>
    <t xml:space="preserve">KNR AL-01 0501/02  </t>
  </si>
  <si>
    <t>Montaż elementów systemu telewizji użytkowej - kamera TVU zewnętrzna Montaż uchwytów lub obudowy ochronnej.</t>
  </si>
  <si>
    <t>134</t>
  </si>
  <si>
    <t xml:space="preserve">KNR AL-01 0505/01  </t>
  </si>
  <si>
    <t>Dodatek za utrudnienia przy montażu elementów systemu TVU - obiektyw ze zmienną ogniskową</t>
  </si>
  <si>
    <t>135</t>
  </si>
  <si>
    <t xml:space="preserve">KNR AL-01 0506/01  </t>
  </si>
  <si>
    <t>Uruchomienie systemu TVU - linia transmisji wizji</t>
  </si>
  <si>
    <t>linia</t>
  </si>
  <si>
    <t>136</t>
  </si>
  <si>
    <t>137</t>
  </si>
  <si>
    <t xml:space="preserve">KNR AL-01 0604/01  </t>
  </si>
  <si>
    <t>Praca próbna i testowanie systemu alarmowego do 24 elementów liniowych</t>
  </si>
  <si>
    <t>2.7. Inwentaryzacja własna istniejących instalacji</t>
  </si>
  <si>
    <t>138</t>
  </si>
  <si>
    <t xml:space="preserve">  </t>
  </si>
  <si>
    <t>Inwentaryzacja stanu obecnego instalacji elektrycznych i niskoprądowych przed rozpoczęciem robót.</t>
  </si>
  <si>
    <t>3. Rozbiórka garażu</t>
  </si>
  <si>
    <t>139</t>
  </si>
  <si>
    <t>Demontaż instalacji elektrycznej - bez odzysku materiałów, z wywiezieniem i utylizacją</t>
  </si>
  <si>
    <t>140</t>
  </si>
  <si>
    <t xml:space="preserve">KNR 4-04 0506/05  </t>
  </si>
  <si>
    <t>Rozebranie rynien z blachy nie nadającej się do użytku</t>
  </si>
  <si>
    <t>141</t>
  </si>
  <si>
    <t xml:space="preserve">KNR 4-04 0506/06  </t>
  </si>
  <si>
    <t>Rozebranie rur z blachy nie nadającej się do użytku</t>
  </si>
  <si>
    <t>142</t>
  </si>
  <si>
    <t xml:space="preserve">KNR 4-04 0506/04  </t>
  </si>
  <si>
    <t>Rozebranie pokrycia dachowego z blachy nie nadającej się do użytku</t>
  </si>
  <si>
    <t>143</t>
  </si>
  <si>
    <t xml:space="preserve">KNR 4-04 0403/02  </t>
  </si>
  <si>
    <t>Rozebranie deskowania więźb dachowych wykonanego na styk</t>
  </si>
  <si>
    <t>144</t>
  </si>
  <si>
    <t xml:space="preserve">KNR 4-04 0403/08  </t>
  </si>
  <si>
    <t>Rozebranie desek okapowych, gzymsowych, wiatrowych</t>
  </si>
  <si>
    <t>145</t>
  </si>
  <si>
    <t xml:space="preserve">KNR 4-04 0406/04  </t>
  </si>
  <si>
    <t>Rozebranie podsufitki z desek nieotynkowanych lub z płyt pilśniowych</t>
  </si>
  <si>
    <t>146</t>
  </si>
  <si>
    <t xml:space="preserve">KNR 4-04 0406/01  </t>
  </si>
  <si>
    <t>Rozebranie zasypki stropowej lub izolacji innego typu</t>
  </si>
  <si>
    <t>147</t>
  </si>
  <si>
    <t xml:space="preserve">KNR 4-04 0403/04  </t>
  </si>
  <si>
    <t>Rozebranie więźb dachowych o konstrukcji prostej</t>
  </si>
  <si>
    <t>148</t>
  </si>
  <si>
    <t xml:space="preserve">KNR 4-01 0354/08  </t>
  </si>
  <si>
    <t>Wykucie z muru ościeżnic stalowych lub krat okiennych o powierzchni ponad 2m2</t>
  </si>
  <si>
    <t>149</t>
  </si>
  <si>
    <t xml:space="preserve">KNR 4-04 0105/04  </t>
  </si>
  <si>
    <t>Rozebranie ścianek pełnych z cegły o grubości 1/2 cegły na zaprawie cementowo-wapiennej</t>
  </si>
  <si>
    <t>150</t>
  </si>
  <si>
    <t xml:space="preserve">KNR 4-04 0102/02  </t>
  </si>
  <si>
    <t>Rozebranie murów i słupów z cegły w budynkach o wysokości do 9,0m (do 2 kondygnacji) na zaprawie cementowo-wapiennej powyżej poziomu terenu</t>
  </si>
  <si>
    <t>151</t>
  </si>
  <si>
    <t xml:space="preserve">KNR 4-04 0301/04  </t>
  </si>
  <si>
    <t>Rozebranie podłoża z betonu żwirowego o grubości ponad 15cm - o grubości do 20 cm, łącznie z rozebraniem ław fundamentowych do poziomu -20 cm</t>
  </si>
  <si>
    <t>4. Wywóz i utylizacja gruzu</t>
  </si>
  <si>
    <t>152</t>
  </si>
  <si>
    <t xml:space="preserve">KNR 4-04 1107/01.1  </t>
  </si>
  <si>
    <t>Wywóz złomu z terenu rozbiórki samochodem skrzyniowym na odległość do 1km z załadunkiem i wyładunkiem ręcznym</t>
  </si>
  <si>
    <t>t</t>
  </si>
  <si>
    <t>153</t>
  </si>
  <si>
    <t>154</t>
  </si>
  <si>
    <t>155</t>
  </si>
  <si>
    <t>5. Nawierzchnia w miejscu rozebranego garażu</t>
  </si>
  <si>
    <t>156</t>
  </si>
  <si>
    <t xml:space="preserve">KNR 2-31 0103/04  </t>
  </si>
  <si>
    <t>Profilowanie i zagęszczanie mechaniczne podłoża pod warstwy konstrukcyjne nawierzchni w gruncie kategorii I-IV</t>
  </si>
  <si>
    <t>157</t>
  </si>
  <si>
    <t xml:space="preserve">KNR 2-31 0109/01  </t>
  </si>
  <si>
    <t>Podbudowy betonowe z dylatacją o grubości warstwy po zagęszczeniu 12cm</t>
  </si>
  <si>
    <t>158</t>
  </si>
  <si>
    <t xml:space="preserve">KNR 2-31 0309/01  </t>
  </si>
  <si>
    <t>Nawierzchnie z płyt drogowych  betonowych Meba z wypełnieniem spoin piaskiem</t>
  </si>
  <si>
    <t>6. Uzupełnienie ogrodzenia</t>
  </si>
  <si>
    <t>159</t>
  </si>
  <si>
    <t xml:space="preserve">KNR 2-25 0308/01  </t>
  </si>
  <si>
    <t>Budowa ogrodzenia z prefabrykowanych elementów żelbetowych - na wzór ogrodzenia istniejącego</t>
  </si>
  <si>
    <t>Cena</t>
  </si>
  <si>
    <t>Wartość</t>
  </si>
  <si>
    <t>Roboty rozbiórkowe</t>
  </si>
  <si>
    <t>Naprawy, zabezpieczenie grzybobójcze i ogniochronne elementów drewnianych</t>
  </si>
  <si>
    <t>Roboty budowlane - ściany</t>
  </si>
  <si>
    <t>Stolarka drzwiowa</t>
  </si>
  <si>
    <t>Stolarka okienna</t>
  </si>
  <si>
    <t>Posadzki</t>
  </si>
  <si>
    <t>Sufit podwieszany</t>
  </si>
  <si>
    <t>Dach, rynny, rury spustowe</t>
  </si>
  <si>
    <t>Elewacja</t>
  </si>
  <si>
    <t>Instalacja wod.-kan.</t>
  </si>
  <si>
    <t>Wywóz i utylizacja gruzu</t>
  </si>
  <si>
    <t>Remont nawierzchni istniejącej</t>
  </si>
  <si>
    <t>Remont budynku - roboty budowlane</t>
  </si>
  <si>
    <t>Rozdzielnice elektryczne</t>
  </si>
  <si>
    <t>Instalacja elektryczne</t>
  </si>
  <si>
    <t>Próby i pomiary.</t>
  </si>
  <si>
    <t>System SSP</t>
  </si>
  <si>
    <t>System SSWiN</t>
  </si>
  <si>
    <t>Instalacja CCTV</t>
  </si>
  <si>
    <t>Inwentaryzacja własna istniejących instalacji</t>
  </si>
  <si>
    <t>Remont budynku - instalacje elektryczne i teletechniczne</t>
  </si>
  <si>
    <t>Rozbiórka garażu</t>
  </si>
  <si>
    <t>Nawierzchnia w miejscu rozebranego garażu</t>
  </si>
  <si>
    <t>Uzupełnienie ogrodzenia</t>
  </si>
  <si>
    <t>Razem</t>
  </si>
  <si>
    <t>Podatek VAT 23%</t>
  </si>
  <si>
    <t>Łącznie z VAT</t>
  </si>
  <si>
    <t>Prokuratura Rejonowa w Starogardzie Gdańskim</t>
  </si>
  <si>
    <t>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</si>
</sst>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b/>
      <sz val="14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right" vertical="center" wrapText="1"/>
    </xf>
    <xf numFmtId="0" fontId="0" fillId="0" borderId="0" xfId="0" applyAlignment="1">
      <alignment vertical="top"/>
    </xf>
    <xf numFmtId="39" fontId="2" fillId="5" borderId="1" xfId="0" applyNumberFormat="1" applyFont="1" applyFill="1" applyBorder="1" applyAlignment="1">
      <alignment horizontal="right" vertical="center" wrapText="1"/>
    </xf>
    <xf numFmtId="0" fontId="2" fillId="6" borderId="1" xfId="0" applyFont="1" applyFill="1" applyBorder="1" applyAlignment="1">
      <alignment horizontal="right" vertical="center" wrapText="1"/>
    </xf>
    <xf numFmtId="39" fontId="3" fillId="6" borderId="1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39" fontId="3" fillId="2" borderId="2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39" fontId="2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39" fontId="3" fillId="2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216"/>
  <sheetViews>
    <sheetView tabSelected="1" workbookViewId="0">
      <selection activeCell="H7" sqref="H7"/>
    </sheetView>
  </sheetViews>
  <sheetFormatPr defaultColWidth="11.42578125" defaultRowHeight="12.75" customHeight="1" x14ac:dyDescent="0.2"/>
  <cols>
    <col min="1" max="1" width="4.28515625" style="12" customWidth="1"/>
    <col min="2" max="2" width="5" style="12" customWidth="1"/>
    <col min="3" max="3" width="8.5703125" style="12" customWidth="1"/>
    <col min="4" max="4" width="44.28515625" style="12" customWidth="1"/>
    <col min="5" max="5" width="5" style="12" customWidth="1"/>
    <col min="6" max="7" width="9.28515625" style="12" customWidth="1"/>
    <col min="8" max="8" width="11.42578125" style="12" customWidth="1"/>
    <col min="9" max="16384" width="11.42578125" style="12"/>
  </cols>
  <sheetData>
    <row r="2" spans="1:8" ht="19.5" customHeight="1" x14ac:dyDescent="0.2">
      <c r="A2" s="1"/>
      <c r="B2" s="22" t="s">
        <v>509</v>
      </c>
      <c r="C2" s="22"/>
      <c r="D2" s="22"/>
      <c r="E2" s="22"/>
      <c r="F2" s="22"/>
      <c r="G2" s="22"/>
      <c r="H2" s="22"/>
    </row>
    <row r="3" spans="1:8" ht="22.5" customHeight="1" x14ac:dyDescent="0.2">
      <c r="A3" s="1"/>
      <c r="B3" s="23" t="s">
        <v>510</v>
      </c>
      <c r="C3" s="24"/>
      <c r="D3" s="24"/>
      <c r="E3" s="24"/>
      <c r="F3" s="24"/>
      <c r="G3" s="24"/>
      <c r="H3" s="24"/>
    </row>
    <row r="4" spans="1:8" ht="22.5" customHeight="1" x14ac:dyDescent="0.2">
      <c r="A4"/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480</v>
      </c>
      <c r="H4" s="2" t="s">
        <v>481</v>
      </c>
    </row>
    <row r="5" spans="1:8" x14ac:dyDescent="0.2">
      <c r="A5"/>
      <c r="B5" s="3"/>
      <c r="C5" s="3"/>
      <c r="D5" s="4" t="s">
        <v>5</v>
      </c>
      <c r="E5" s="3"/>
      <c r="F5" s="5"/>
      <c r="G5" s="5"/>
      <c r="H5" s="5"/>
    </row>
    <row r="6" spans="1:8" x14ac:dyDescent="0.2">
      <c r="A6"/>
      <c r="B6" s="6"/>
      <c r="C6" s="6"/>
      <c r="D6" s="8" t="s">
        <v>6</v>
      </c>
      <c r="E6" s="7"/>
      <c r="F6" s="6"/>
      <c r="G6" s="6"/>
      <c r="H6" s="6"/>
    </row>
    <row r="7" spans="1:8" ht="33.75" x14ac:dyDescent="0.2">
      <c r="A7"/>
      <c r="B7" s="9" t="s">
        <v>7</v>
      </c>
      <c r="C7" s="9" t="s">
        <v>8</v>
      </c>
      <c r="D7" s="10" t="s">
        <v>9</v>
      </c>
      <c r="E7" s="9" t="s">
        <v>10</v>
      </c>
      <c r="F7" s="11">
        <v>33.549999999999997</v>
      </c>
      <c r="G7" s="13"/>
      <c r="H7" s="13">
        <f>F7*G7</f>
        <v>0</v>
      </c>
    </row>
    <row r="8" spans="1:8" ht="22.5" x14ac:dyDescent="0.2">
      <c r="A8"/>
      <c r="B8" s="9" t="s">
        <v>11</v>
      </c>
      <c r="C8" s="9" t="s">
        <v>12</v>
      </c>
      <c r="D8" s="10" t="s">
        <v>13</v>
      </c>
      <c r="E8" s="9" t="s">
        <v>14</v>
      </c>
      <c r="F8" s="11">
        <v>6</v>
      </c>
      <c r="G8" s="13"/>
      <c r="H8" s="13">
        <f t="shared" ref="H8:H11" si="0">F8*G8</f>
        <v>0</v>
      </c>
    </row>
    <row r="9" spans="1:8" ht="22.5" x14ac:dyDescent="0.2">
      <c r="A9"/>
      <c r="B9" s="9" t="s">
        <v>15</v>
      </c>
      <c r="C9" s="9" t="s">
        <v>16</v>
      </c>
      <c r="D9" s="10" t="s">
        <v>17</v>
      </c>
      <c r="E9" s="9" t="s">
        <v>10</v>
      </c>
      <c r="F9" s="11">
        <v>120.78</v>
      </c>
      <c r="G9" s="13"/>
      <c r="H9" s="13">
        <f t="shared" si="0"/>
        <v>0</v>
      </c>
    </row>
    <row r="10" spans="1:8" ht="22.5" x14ac:dyDescent="0.2">
      <c r="A10"/>
      <c r="B10" s="9" t="s">
        <v>18</v>
      </c>
      <c r="C10" s="9" t="s">
        <v>19</v>
      </c>
      <c r="D10" s="10" t="s">
        <v>20</v>
      </c>
      <c r="E10" s="9" t="s">
        <v>10</v>
      </c>
      <c r="F10" s="11">
        <v>113.84</v>
      </c>
      <c r="G10" s="13"/>
      <c r="H10" s="13">
        <f t="shared" si="0"/>
        <v>0</v>
      </c>
    </row>
    <row r="11" spans="1:8" ht="22.5" x14ac:dyDescent="0.2">
      <c r="A11"/>
      <c r="B11" s="9" t="s">
        <v>21</v>
      </c>
      <c r="C11" s="9" t="s">
        <v>22</v>
      </c>
      <c r="D11" s="10" t="s">
        <v>23</v>
      </c>
      <c r="E11" s="9" t="s">
        <v>24</v>
      </c>
      <c r="F11" s="11">
        <v>17.079999999999998</v>
      </c>
      <c r="G11" s="13"/>
      <c r="H11" s="13">
        <f t="shared" si="0"/>
        <v>0</v>
      </c>
    </row>
    <row r="12" spans="1:8" x14ac:dyDescent="0.2">
      <c r="A12"/>
      <c r="B12" s="14"/>
      <c r="C12" s="14"/>
      <c r="D12" s="14" t="s">
        <v>482</v>
      </c>
      <c r="E12" s="14"/>
      <c r="F12" s="14"/>
      <c r="G12" s="14"/>
      <c r="H12" s="15">
        <f>SUM(H7:H11)</f>
        <v>0</v>
      </c>
    </row>
    <row r="13" spans="1:8" ht="22.5" x14ac:dyDescent="0.2">
      <c r="A13"/>
      <c r="B13" s="6"/>
      <c r="C13" s="6"/>
      <c r="D13" s="8" t="s">
        <v>25</v>
      </c>
      <c r="E13" s="7"/>
      <c r="F13" s="6"/>
      <c r="G13" s="6"/>
      <c r="H13" s="6"/>
    </row>
    <row r="14" spans="1:8" ht="22.5" x14ac:dyDescent="0.2">
      <c r="A14"/>
      <c r="B14" s="9" t="s">
        <v>26</v>
      </c>
      <c r="C14" s="9" t="s">
        <v>27</v>
      </c>
      <c r="D14" s="10" t="s">
        <v>28</v>
      </c>
      <c r="E14" s="9" t="s">
        <v>29</v>
      </c>
      <c r="F14" s="11">
        <v>22.56</v>
      </c>
      <c r="G14" s="13"/>
      <c r="H14" s="13">
        <f>F14*G14</f>
        <v>0</v>
      </c>
    </row>
    <row r="15" spans="1:8" ht="22.5" x14ac:dyDescent="0.2">
      <c r="A15"/>
      <c r="B15" s="9" t="s">
        <v>30</v>
      </c>
      <c r="C15" s="9" t="s">
        <v>31</v>
      </c>
      <c r="D15" s="10" t="s">
        <v>32</v>
      </c>
      <c r="E15" s="9" t="s">
        <v>14</v>
      </c>
      <c r="F15" s="11">
        <v>16</v>
      </c>
      <c r="G15" s="13"/>
      <c r="H15" s="13">
        <f t="shared" ref="H15:H21" si="1">F15*G15</f>
        <v>0</v>
      </c>
    </row>
    <row r="16" spans="1:8" ht="22.5" x14ac:dyDescent="0.2">
      <c r="A16"/>
      <c r="B16" s="9" t="s">
        <v>33</v>
      </c>
      <c r="C16" s="9" t="s">
        <v>34</v>
      </c>
      <c r="D16" s="10" t="s">
        <v>35</v>
      </c>
      <c r="E16" s="9" t="s">
        <v>10</v>
      </c>
      <c r="F16" s="11">
        <v>60.39</v>
      </c>
      <c r="G16" s="13"/>
      <c r="H16" s="13">
        <f t="shared" si="1"/>
        <v>0</v>
      </c>
    </row>
    <row r="17" spans="1:8" ht="22.5" x14ac:dyDescent="0.2">
      <c r="A17"/>
      <c r="B17" s="9" t="s">
        <v>36</v>
      </c>
      <c r="C17" s="9" t="s">
        <v>37</v>
      </c>
      <c r="D17" s="10" t="s">
        <v>38</v>
      </c>
      <c r="E17" s="9" t="s">
        <v>10</v>
      </c>
      <c r="F17" s="11">
        <v>270.3</v>
      </c>
      <c r="G17" s="13"/>
      <c r="H17" s="13">
        <f t="shared" si="1"/>
        <v>0</v>
      </c>
    </row>
    <row r="18" spans="1:8" ht="22.5" x14ac:dyDescent="0.2">
      <c r="A18"/>
      <c r="B18" s="9" t="s">
        <v>39</v>
      </c>
      <c r="C18" s="9" t="s">
        <v>40</v>
      </c>
      <c r="D18" s="10" t="s">
        <v>41</v>
      </c>
      <c r="E18" s="9" t="s">
        <v>10</v>
      </c>
      <c r="F18" s="11">
        <v>112.52</v>
      </c>
      <c r="G18" s="13"/>
      <c r="H18" s="13">
        <f t="shared" si="1"/>
        <v>0</v>
      </c>
    </row>
    <row r="19" spans="1:8" ht="22.5" x14ac:dyDescent="0.2">
      <c r="A19"/>
      <c r="B19" s="9" t="s">
        <v>42</v>
      </c>
      <c r="C19" s="9" t="s">
        <v>43</v>
      </c>
      <c r="D19" s="10" t="s">
        <v>44</v>
      </c>
      <c r="E19" s="9" t="s">
        <v>10</v>
      </c>
      <c r="F19" s="11">
        <v>501.59</v>
      </c>
      <c r="G19" s="13"/>
      <c r="H19" s="13">
        <f t="shared" si="1"/>
        <v>0</v>
      </c>
    </row>
    <row r="20" spans="1:8" ht="78.75" x14ac:dyDescent="0.2">
      <c r="A20"/>
      <c r="B20" s="9" t="s">
        <v>45</v>
      </c>
      <c r="C20" s="9" t="s">
        <v>46</v>
      </c>
      <c r="D20" s="10" t="s">
        <v>47</v>
      </c>
      <c r="E20" s="9" t="s">
        <v>10</v>
      </c>
      <c r="F20" s="11">
        <v>13.27</v>
      </c>
      <c r="G20" s="13"/>
      <c r="H20" s="13">
        <f t="shared" si="1"/>
        <v>0</v>
      </c>
    </row>
    <row r="21" spans="1:8" ht="33.75" x14ac:dyDescent="0.2">
      <c r="A21"/>
      <c r="B21" s="9" t="s">
        <v>48</v>
      </c>
      <c r="C21" s="9" t="s">
        <v>49</v>
      </c>
      <c r="D21" s="10" t="s">
        <v>50</v>
      </c>
      <c r="E21" s="9" t="s">
        <v>10</v>
      </c>
      <c r="F21" s="11">
        <v>16.940000000000001</v>
      </c>
      <c r="G21" s="13"/>
      <c r="H21" s="13">
        <f t="shared" si="1"/>
        <v>0</v>
      </c>
    </row>
    <row r="22" spans="1:8" ht="22.5" x14ac:dyDescent="0.2">
      <c r="A22"/>
      <c r="B22" s="14"/>
      <c r="C22" s="14"/>
      <c r="D22" s="14" t="s">
        <v>483</v>
      </c>
      <c r="E22" s="14"/>
      <c r="F22" s="14"/>
      <c r="G22" s="14"/>
      <c r="H22" s="15">
        <f>SUM(H14:H21)</f>
        <v>0</v>
      </c>
    </row>
    <row r="23" spans="1:8" x14ac:dyDescent="0.2">
      <c r="A23"/>
      <c r="B23" s="6"/>
      <c r="C23" s="6"/>
      <c r="D23" s="8" t="s">
        <v>51</v>
      </c>
      <c r="E23" s="7"/>
      <c r="F23" s="6"/>
      <c r="G23" s="6"/>
      <c r="H23" s="6"/>
    </row>
    <row r="24" spans="1:8" ht="33.75" x14ac:dyDescent="0.2">
      <c r="A24"/>
      <c r="B24" s="9" t="s">
        <v>52</v>
      </c>
      <c r="C24" s="9" t="s">
        <v>53</v>
      </c>
      <c r="D24" s="10" t="s">
        <v>54</v>
      </c>
      <c r="E24" s="9" t="s">
        <v>29</v>
      </c>
      <c r="F24" s="11">
        <v>33.659999999999997</v>
      </c>
      <c r="G24" s="13"/>
      <c r="H24" s="13">
        <f>F24*G24</f>
        <v>0</v>
      </c>
    </row>
    <row r="25" spans="1:8" ht="33.75" x14ac:dyDescent="0.2">
      <c r="A25"/>
      <c r="B25" s="9" t="s">
        <v>55</v>
      </c>
      <c r="C25" s="9" t="s">
        <v>56</v>
      </c>
      <c r="D25" s="10" t="s">
        <v>57</v>
      </c>
      <c r="E25" s="9" t="s">
        <v>29</v>
      </c>
      <c r="F25" s="11">
        <v>12.64</v>
      </c>
      <c r="G25" s="13"/>
      <c r="H25" s="13">
        <f t="shared" ref="H25:H41" si="2">F25*G25</f>
        <v>0</v>
      </c>
    </row>
    <row r="26" spans="1:8" ht="22.5" x14ac:dyDescent="0.2">
      <c r="A26"/>
      <c r="B26" s="9" t="s">
        <v>58</v>
      </c>
      <c r="C26" s="9" t="s">
        <v>59</v>
      </c>
      <c r="D26" s="10" t="s">
        <v>60</v>
      </c>
      <c r="E26" s="9" t="s">
        <v>10</v>
      </c>
      <c r="F26" s="11">
        <v>442.72</v>
      </c>
      <c r="G26" s="13"/>
      <c r="H26" s="13">
        <f t="shared" si="2"/>
        <v>0</v>
      </c>
    </row>
    <row r="27" spans="1:8" ht="33.75" x14ac:dyDescent="0.2">
      <c r="A27"/>
      <c r="B27" s="9" t="s">
        <v>61</v>
      </c>
      <c r="C27" s="9" t="s">
        <v>62</v>
      </c>
      <c r="D27" s="10" t="s">
        <v>63</v>
      </c>
      <c r="E27" s="9" t="s">
        <v>10</v>
      </c>
      <c r="F27" s="11">
        <v>57.06</v>
      </c>
      <c r="G27" s="13"/>
      <c r="H27" s="13">
        <f t="shared" si="2"/>
        <v>0</v>
      </c>
    </row>
    <row r="28" spans="1:8" ht="33.75" x14ac:dyDescent="0.2">
      <c r="A28"/>
      <c r="B28" s="9" t="s">
        <v>64</v>
      </c>
      <c r="C28" s="9" t="s">
        <v>65</v>
      </c>
      <c r="D28" s="10" t="s">
        <v>66</v>
      </c>
      <c r="E28" s="9" t="s">
        <v>10</v>
      </c>
      <c r="F28" s="11">
        <v>57.06</v>
      </c>
      <c r="G28" s="13"/>
      <c r="H28" s="13">
        <f t="shared" si="2"/>
        <v>0</v>
      </c>
    </row>
    <row r="29" spans="1:8" ht="22.5" x14ac:dyDescent="0.2">
      <c r="A29"/>
      <c r="B29" s="9" t="s">
        <v>67</v>
      </c>
      <c r="C29" s="9" t="s">
        <v>68</v>
      </c>
      <c r="D29" s="10" t="s">
        <v>69</v>
      </c>
      <c r="E29" s="9" t="s">
        <v>10</v>
      </c>
      <c r="F29" s="11">
        <v>57.06</v>
      </c>
      <c r="G29" s="13"/>
      <c r="H29" s="13">
        <f t="shared" si="2"/>
        <v>0</v>
      </c>
    </row>
    <row r="30" spans="1:8" ht="22.5" x14ac:dyDescent="0.2">
      <c r="A30"/>
      <c r="B30" s="9" t="s">
        <v>70</v>
      </c>
      <c r="C30" s="9" t="s">
        <v>71</v>
      </c>
      <c r="D30" s="10" t="s">
        <v>72</v>
      </c>
      <c r="E30" s="9" t="s">
        <v>10</v>
      </c>
      <c r="F30" s="11">
        <v>57.06</v>
      </c>
      <c r="G30" s="13"/>
      <c r="H30" s="13">
        <f t="shared" si="2"/>
        <v>0</v>
      </c>
    </row>
    <row r="31" spans="1:8" ht="22.5" x14ac:dyDescent="0.2">
      <c r="A31"/>
      <c r="B31" s="9" t="s">
        <v>73</v>
      </c>
      <c r="C31" s="9" t="s">
        <v>74</v>
      </c>
      <c r="D31" s="10" t="s">
        <v>75</v>
      </c>
      <c r="E31" s="9" t="s">
        <v>10</v>
      </c>
      <c r="F31" s="11">
        <v>57.06</v>
      </c>
      <c r="G31" s="13"/>
      <c r="H31" s="13">
        <f t="shared" si="2"/>
        <v>0</v>
      </c>
    </row>
    <row r="32" spans="1:8" ht="22.5" x14ac:dyDescent="0.2">
      <c r="A32"/>
      <c r="B32" s="9" t="s">
        <v>76</v>
      </c>
      <c r="C32" s="9" t="s">
        <v>68</v>
      </c>
      <c r="D32" s="10" t="s">
        <v>77</v>
      </c>
      <c r="E32" s="9" t="s">
        <v>10</v>
      </c>
      <c r="F32" s="11">
        <v>57.06</v>
      </c>
      <c r="G32" s="13"/>
      <c r="H32" s="13">
        <f t="shared" si="2"/>
        <v>0</v>
      </c>
    </row>
    <row r="33" spans="1:8" ht="22.5" x14ac:dyDescent="0.2">
      <c r="A33"/>
      <c r="B33" s="9" t="s">
        <v>78</v>
      </c>
      <c r="C33" s="9" t="s">
        <v>79</v>
      </c>
      <c r="D33" s="10" t="s">
        <v>80</v>
      </c>
      <c r="E33" s="9" t="s">
        <v>10</v>
      </c>
      <c r="F33" s="11">
        <v>57.06</v>
      </c>
      <c r="G33" s="13"/>
      <c r="H33" s="13">
        <f t="shared" si="2"/>
        <v>0</v>
      </c>
    </row>
    <row r="34" spans="1:8" ht="22.5" x14ac:dyDescent="0.2">
      <c r="A34"/>
      <c r="B34" s="9" t="s">
        <v>81</v>
      </c>
      <c r="C34" s="9" t="s">
        <v>68</v>
      </c>
      <c r="D34" s="10" t="s">
        <v>77</v>
      </c>
      <c r="E34" s="9" t="s">
        <v>10</v>
      </c>
      <c r="F34" s="11">
        <v>57.06</v>
      </c>
      <c r="G34" s="13"/>
      <c r="H34" s="13">
        <f t="shared" si="2"/>
        <v>0</v>
      </c>
    </row>
    <row r="35" spans="1:8" ht="22.5" x14ac:dyDescent="0.2">
      <c r="A35"/>
      <c r="B35" s="9" t="s">
        <v>82</v>
      </c>
      <c r="C35" s="9" t="s">
        <v>83</v>
      </c>
      <c r="D35" s="10" t="s">
        <v>84</v>
      </c>
      <c r="E35" s="9" t="s">
        <v>10</v>
      </c>
      <c r="F35" s="11">
        <v>57.06</v>
      </c>
      <c r="G35" s="13"/>
      <c r="H35" s="13">
        <f t="shared" si="2"/>
        <v>0</v>
      </c>
    </row>
    <row r="36" spans="1:8" ht="22.5" x14ac:dyDescent="0.2">
      <c r="A36"/>
      <c r="B36" s="9" t="s">
        <v>85</v>
      </c>
      <c r="C36" s="9" t="s">
        <v>86</v>
      </c>
      <c r="D36" s="10" t="s">
        <v>87</v>
      </c>
      <c r="E36" s="9" t="s">
        <v>10</v>
      </c>
      <c r="F36" s="11">
        <v>57.06</v>
      </c>
      <c r="G36" s="13"/>
      <c r="H36" s="13">
        <f>F36*G36</f>
        <v>0</v>
      </c>
    </row>
    <row r="37" spans="1:8" ht="33.75" x14ac:dyDescent="0.2">
      <c r="A37"/>
      <c r="B37" s="9" t="s">
        <v>88</v>
      </c>
      <c r="C37" s="9" t="s">
        <v>89</v>
      </c>
      <c r="D37" s="10" t="s">
        <v>90</v>
      </c>
      <c r="E37" s="9" t="s">
        <v>10</v>
      </c>
      <c r="F37" s="11">
        <v>57.06</v>
      </c>
      <c r="G37" s="13"/>
      <c r="H37" s="13">
        <f t="shared" si="2"/>
        <v>0</v>
      </c>
    </row>
    <row r="38" spans="1:8" ht="22.5" x14ac:dyDescent="0.2">
      <c r="A38"/>
      <c r="B38" s="9" t="s">
        <v>91</v>
      </c>
      <c r="C38" s="9" t="s">
        <v>92</v>
      </c>
      <c r="D38" s="10" t="s">
        <v>93</v>
      </c>
      <c r="E38" s="9" t="s">
        <v>10</v>
      </c>
      <c r="F38" s="11">
        <v>57.06</v>
      </c>
      <c r="G38" s="13"/>
      <c r="H38" s="13">
        <f t="shared" si="2"/>
        <v>0</v>
      </c>
    </row>
    <row r="39" spans="1:8" ht="56.25" x14ac:dyDescent="0.2">
      <c r="A39"/>
      <c r="B39" s="9" t="s">
        <v>94</v>
      </c>
      <c r="C39" s="9" t="s">
        <v>95</v>
      </c>
      <c r="D39" s="10" t="s">
        <v>96</v>
      </c>
      <c r="E39" s="9" t="s">
        <v>10</v>
      </c>
      <c r="F39" s="11">
        <v>88.54</v>
      </c>
      <c r="G39" s="13"/>
      <c r="H39" s="13">
        <f t="shared" si="2"/>
        <v>0</v>
      </c>
    </row>
    <row r="40" spans="1:8" ht="22.5" x14ac:dyDescent="0.2">
      <c r="A40"/>
      <c r="B40" s="9" t="s">
        <v>97</v>
      </c>
      <c r="C40" s="9" t="s">
        <v>98</v>
      </c>
      <c r="D40" s="10" t="s">
        <v>99</v>
      </c>
      <c r="E40" s="9" t="s">
        <v>10</v>
      </c>
      <c r="F40" s="11">
        <v>385.66</v>
      </c>
      <c r="G40" s="13"/>
      <c r="H40" s="13">
        <f t="shared" si="2"/>
        <v>0</v>
      </c>
    </row>
    <row r="41" spans="1:8" ht="22.5" x14ac:dyDescent="0.2">
      <c r="A41"/>
      <c r="B41" s="9" t="s">
        <v>100</v>
      </c>
      <c r="C41" s="9" t="s">
        <v>101</v>
      </c>
      <c r="D41" s="10" t="s">
        <v>102</v>
      </c>
      <c r="E41" s="9" t="s">
        <v>10</v>
      </c>
      <c r="F41" s="11">
        <v>385.66</v>
      </c>
      <c r="G41" s="13"/>
      <c r="H41" s="13">
        <f t="shared" si="2"/>
        <v>0</v>
      </c>
    </row>
    <row r="42" spans="1:8" x14ac:dyDescent="0.2">
      <c r="A42"/>
      <c r="B42" s="14"/>
      <c r="C42" s="14"/>
      <c r="D42" s="14" t="s">
        <v>484</v>
      </c>
      <c r="E42" s="14"/>
      <c r="F42" s="14"/>
      <c r="G42" s="14"/>
      <c r="H42" s="15">
        <f>SUM(H24:H41)</f>
        <v>0</v>
      </c>
    </row>
    <row r="43" spans="1:8" x14ac:dyDescent="0.2">
      <c r="A43"/>
      <c r="B43" s="6"/>
      <c r="C43" s="6"/>
      <c r="D43" s="8" t="s">
        <v>103</v>
      </c>
      <c r="E43" s="7"/>
      <c r="F43" s="6"/>
      <c r="G43" s="6"/>
      <c r="H43" s="6"/>
    </row>
    <row r="44" spans="1:8" ht="22.5" x14ac:dyDescent="0.2">
      <c r="A44"/>
      <c r="B44" s="9" t="s">
        <v>104</v>
      </c>
      <c r="C44" s="9" t="s">
        <v>105</v>
      </c>
      <c r="D44" s="10" t="s">
        <v>106</v>
      </c>
      <c r="E44" s="9" t="s">
        <v>14</v>
      </c>
      <c r="F44" s="11">
        <v>2</v>
      </c>
      <c r="G44" s="13"/>
      <c r="H44" s="13">
        <f>F44*G44</f>
        <v>0</v>
      </c>
    </row>
    <row r="45" spans="1:8" ht="22.5" x14ac:dyDescent="0.2">
      <c r="A45"/>
      <c r="B45" s="9" t="s">
        <v>107</v>
      </c>
      <c r="C45" s="9" t="s">
        <v>108</v>
      </c>
      <c r="D45" s="10" t="s">
        <v>109</v>
      </c>
      <c r="E45" s="9" t="s">
        <v>10</v>
      </c>
      <c r="F45" s="11">
        <v>4.0999999999999996</v>
      </c>
      <c r="G45" s="13"/>
      <c r="H45" s="13">
        <f>F45*G45</f>
        <v>0</v>
      </c>
    </row>
    <row r="46" spans="1:8" x14ac:dyDescent="0.2">
      <c r="A46"/>
      <c r="B46" s="14"/>
      <c r="C46" s="14"/>
      <c r="D46" s="14" t="s">
        <v>485</v>
      </c>
      <c r="E46" s="14"/>
      <c r="F46" s="14"/>
      <c r="G46" s="14"/>
      <c r="H46" s="15">
        <f>SUM(H44:H45)</f>
        <v>0</v>
      </c>
    </row>
    <row r="47" spans="1:8" x14ac:dyDescent="0.2">
      <c r="A47"/>
      <c r="B47" s="6"/>
      <c r="C47" s="6"/>
      <c r="D47" s="8" t="s">
        <v>110</v>
      </c>
      <c r="E47" s="7"/>
      <c r="F47" s="6"/>
      <c r="G47" s="6"/>
      <c r="H47" s="6"/>
    </row>
    <row r="48" spans="1:8" ht="22.5" x14ac:dyDescent="0.2">
      <c r="A48"/>
      <c r="B48" s="9" t="s">
        <v>111</v>
      </c>
      <c r="C48" s="9" t="s">
        <v>112</v>
      </c>
      <c r="D48" s="10" t="s">
        <v>113</v>
      </c>
      <c r="E48" s="9" t="s">
        <v>10</v>
      </c>
      <c r="F48" s="11">
        <v>2.04</v>
      </c>
      <c r="G48" s="13"/>
      <c r="H48" s="13">
        <f>F48*G48</f>
        <v>0</v>
      </c>
    </row>
    <row r="49" spans="1:8" ht="22.5" x14ac:dyDescent="0.2">
      <c r="A49"/>
      <c r="B49" s="9" t="s">
        <v>114</v>
      </c>
      <c r="C49" s="9" t="s">
        <v>115</v>
      </c>
      <c r="D49" s="10" t="s">
        <v>116</v>
      </c>
      <c r="E49" s="9" t="s">
        <v>10</v>
      </c>
      <c r="F49" s="11">
        <v>1.58</v>
      </c>
      <c r="G49" s="13"/>
      <c r="H49" s="13">
        <f>F49*G49</f>
        <v>0</v>
      </c>
    </row>
    <row r="50" spans="1:8" x14ac:dyDescent="0.2">
      <c r="A50"/>
      <c r="B50" s="14"/>
      <c r="C50" s="14"/>
      <c r="D50" s="14" t="s">
        <v>486</v>
      </c>
      <c r="E50" s="14"/>
      <c r="F50" s="14"/>
      <c r="G50" s="14"/>
      <c r="H50" s="15">
        <f>SUM(H48:H49)</f>
        <v>0</v>
      </c>
    </row>
    <row r="51" spans="1:8" x14ac:dyDescent="0.2">
      <c r="A51"/>
      <c r="B51" s="6"/>
      <c r="C51" s="6"/>
      <c r="D51" s="8" t="s">
        <v>117</v>
      </c>
      <c r="E51" s="7"/>
      <c r="F51" s="6"/>
      <c r="G51" s="6"/>
      <c r="H51" s="6"/>
    </row>
    <row r="52" spans="1:8" ht="22.5" x14ac:dyDescent="0.2">
      <c r="A52"/>
      <c r="B52" s="9" t="s">
        <v>118</v>
      </c>
      <c r="C52" s="9" t="s">
        <v>119</v>
      </c>
      <c r="D52" s="10" t="s">
        <v>120</v>
      </c>
      <c r="E52" s="9" t="s">
        <v>10</v>
      </c>
      <c r="F52" s="11">
        <v>113.84</v>
      </c>
      <c r="G52" s="13"/>
      <c r="H52" s="13">
        <f>F52*G52</f>
        <v>0</v>
      </c>
    </row>
    <row r="53" spans="1:8" ht="22.5" x14ac:dyDescent="0.2">
      <c r="A53"/>
      <c r="B53" s="9" t="s">
        <v>121</v>
      </c>
      <c r="C53" s="9" t="s">
        <v>122</v>
      </c>
      <c r="D53" s="10" t="s">
        <v>123</v>
      </c>
      <c r="E53" s="9" t="s">
        <v>24</v>
      </c>
      <c r="F53" s="11">
        <v>11.38</v>
      </c>
      <c r="G53" s="13"/>
      <c r="H53" s="13">
        <f t="shared" ref="H53:H58" si="3">F53*G53</f>
        <v>0</v>
      </c>
    </row>
    <row r="54" spans="1:8" ht="22.5" x14ac:dyDescent="0.2">
      <c r="A54"/>
      <c r="B54" s="9" t="s">
        <v>124</v>
      </c>
      <c r="C54" s="9" t="s">
        <v>125</v>
      </c>
      <c r="D54" s="10" t="s">
        <v>126</v>
      </c>
      <c r="E54" s="9" t="s">
        <v>10</v>
      </c>
      <c r="F54" s="11">
        <v>113.84</v>
      </c>
      <c r="G54" s="13"/>
      <c r="H54" s="13">
        <f t="shared" si="3"/>
        <v>0</v>
      </c>
    </row>
    <row r="55" spans="1:8" ht="22.5" x14ac:dyDescent="0.2">
      <c r="A55"/>
      <c r="B55" s="9" t="s">
        <v>127</v>
      </c>
      <c r="C55" s="9" t="s">
        <v>128</v>
      </c>
      <c r="D55" s="10" t="s">
        <v>129</v>
      </c>
      <c r="E55" s="9" t="s">
        <v>10</v>
      </c>
      <c r="F55" s="11">
        <v>113.84</v>
      </c>
      <c r="G55" s="13"/>
      <c r="H55" s="13">
        <f t="shared" si="3"/>
        <v>0</v>
      </c>
    </row>
    <row r="56" spans="1:8" ht="33.75" x14ac:dyDescent="0.2">
      <c r="A56"/>
      <c r="B56" s="9" t="s">
        <v>130</v>
      </c>
      <c r="C56" s="9" t="s">
        <v>131</v>
      </c>
      <c r="D56" s="10" t="s">
        <v>132</v>
      </c>
      <c r="E56" s="9" t="s">
        <v>10</v>
      </c>
      <c r="F56" s="11">
        <v>113.84</v>
      </c>
      <c r="G56" s="13"/>
      <c r="H56" s="13">
        <f t="shared" si="3"/>
        <v>0</v>
      </c>
    </row>
    <row r="57" spans="1:8" ht="22.5" x14ac:dyDescent="0.2">
      <c r="A57"/>
      <c r="B57" s="9" t="s">
        <v>133</v>
      </c>
      <c r="C57" s="9" t="s">
        <v>134</v>
      </c>
      <c r="D57" s="10" t="s">
        <v>135</v>
      </c>
      <c r="E57" s="9" t="s">
        <v>10</v>
      </c>
      <c r="F57" s="11">
        <v>113.84</v>
      </c>
      <c r="G57" s="13"/>
      <c r="H57" s="13">
        <f t="shared" si="3"/>
        <v>0</v>
      </c>
    </row>
    <row r="58" spans="1:8" ht="22.5" x14ac:dyDescent="0.2">
      <c r="A58"/>
      <c r="B58" s="9" t="s">
        <v>136</v>
      </c>
      <c r="C58" s="9" t="s">
        <v>137</v>
      </c>
      <c r="D58" s="10" t="s">
        <v>138</v>
      </c>
      <c r="E58" s="9" t="s">
        <v>10</v>
      </c>
      <c r="F58" s="11">
        <v>113.84</v>
      </c>
      <c r="G58" s="13"/>
      <c r="H58" s="13">
        <f t="shared" si="3"/>
        <v>0</v>
      </c>
    </row>
    <row r="59" spans="1:8" x14ac:dyDescent="0.2">
      <c r="A59"/>
      <c r="B59" s="14"/>
      <c r="C59" s="14"/>
      <c r="D59" s="14" t="s">
        <v>487</v>
      </c>
      <c r="E59" s="14"/>
      <c r="F59" s="14"/>
      <c r="G59" s="14"/>
      <c r="H59" s="15">
        <f>SUM(H52:H58)</f>
        <v>0</v>
      </c>
    </row>
    <row r="60" spans="1:8" x14ac:dyDescent="0.2">
      <c r="A60"/>
      <c r="B60" s="6"/>
      <c r="C60" s="6"/>
      <c r="D60" s="8" t="s">
        <v>139</v>
      </c>
      <c r="E60" s="7"/>
      <c r="F60" s="6"/>
      <c r="G60" s="6"/>
      <c r="H60" s="6"/>
    </row>
    <row r="61" spans="1:8" ht="22.5" x14ac:dyDescent="0.2">
      <c r="A61"/>
      <c r="B61" s="9" t="s">
        <v>140</v>
      </c>
      <c r="C61" s="9" t="s">
        <v>141</v>
      </c>
      <c r="D61" s="10" t="s">
        <v>142</v>
      </c>
      <c r="E61" s="9" t="s">
        <v>10</v>
      </c>
      <c r="F61" s="11">
        <v>113.84</v>
      </c>
      <c r="G61" s="13"/>
      <c r="H61" s="13">
        <f>F61*G61</f>
        <v>0</v>
      </c>
    </row>
    <row r="62" spans="1:8" ht="22.5" x14ac:dyDescent="0.2">
      <c r="A62"/>
      <c r="B62" s="9" t="s">
        <v>143</v>
      </c>
      <c r="C62" s="9" t="s">
        <v>144</v>
      </c>
      <c r="D62" s="10" t="s">
        <v>145</v>
      </c>
      <c r="E62" s="9" t="s">
        <v>10</v>
      </c>
      <c r="F62" s="11">
        <v>113.84</v>
      </c>
      <c r="G62" s="13"/>
      <c r="H62" s="13">
        <f t="shared" ref="H62:H64" si="4">F62*G62</f>
        <v>0</v>
      </c>
    </row>
    <row r="63" spans="1:8" ht="22.5" x14ac:dyDescent="0.2">
      <c r="A63"/>
      <c r="B63" s="9" t="s">
        <v>146</v>
      </c>
      <c r="C63" s="9" t="s">
        <v>147</v>
      </c>
      <c r="D63" s="10" t="s">
        <v>148</v>
      </c>
      <c r="E63" s="9" t="s">
        <v>10</v>
      </c>
      <c r="F63" s="11">
        <v>113.84</v>
      </c>
      <c r="G63" s="13"/>
      <c r="H63" s="13">
        <f t="shared" si="4"/>
        <v>0</v>
      </c>
    </row>
    <row r="64" spans="1:8" ht="22.5" x14ac:dyDescent="0.2">
      <c r="A64"/>
      <c r="B64" s="9" t="s">
        <v>149</v>
      </c>
      <c r="C64" s="9" t="s">
        <v>150</v>
      </c>
      <c r="D64" s="10" t="s">
        <v>151</v>
      </c>
      <c r="E64" s="9" t="s">
        <v>10</v>
      </c>
      <c r="F64" s="11">
        <v>113.84</v>
      </c>
      <c r="G64" s="13"/>
      <c r="H64" s="13">
        <f t="shared" si="4"/>
        <v>0</v>
      </c>
    </row>
    <row r="65" spans="1:8" x14ac:dyDescent="0.2">
      <c r="A65"/>
      <c r="B65" s="14"/>
      <c r="C65" s="14"/>
      <c r="D65" s="14" t="s">
        <v>488</v>
      </c>
      <c r="E65" s="14"/>
      <c r="F65" s="14"/>
      <c r="G65" s="14"/>
      <c r="H65" s="15">
        <f>SUM(H61:H64)</f>
        <v>0</v>
      </c>
    </row>
    <row r="66" spans="1:8" x14ac:dyDescent="0.2">
      <c r="A66"/>
      <c r="B66" s="6"/>
      <c r="C66" s="6"/>
      <c r="D66" s="8" t="s">
        <v>152</v>
      </c>
      <c r="E66" s="7"/>
      <c r="F66" s="6"/>
      <c r="G66" s="6"/>
      <c r="H66" s="6"/>
    </row>
    <row r="67" spans="1:8" ht="22.5" x14ac:dyDescent="0.2">
      <c r="A67"/>
      <c r="B67" s="9" t="s">
        <v>153</v>
      </c>
      <c r="C67" s="9" t="s">
        <v>154</v>
      </c>
      <c r="D67" s="10" t="s">
        <v>155</v>
      </c>
      <c r="E67" s="9" t="s">
        <v>29</v>
      </c>
      <c r="F67" s="11">
        <v>20.079999999999998</v>
      </c>
      <c r="G67" s="13"/>
      <c r="H67" s="13">
        <f>F67*G67</f>
        <v>0</v>
      </c>
    </row>
    <row r="68" spans="1:8" ht="22.5" x14ac:dyDescent="0.2">
      <c r="A68"/>
      <c r="B68" s="9" t="s">
        <v>156</v>
      </c>
      <c r="C68" s="9" t="s">
        <v>157</v>
      </c>
      <c r="D68" s="10" t="s">
        <v>158</v>
      </c>
      <c r="E68" s="9" t="s">
        <v>29</v>
      </c>
      <c r="F68" s="11">
        <v>1.25</v>
      </c>
      <c r="G68" s="13"/>
      <c r="H68" s="13">
        <f t="shared" ref="H68:H72" si="5">F68*G68</f>
        <v>0</v>
      </c>
    </row>
    <row r="69" spans="1:8" ht="33.75" x14ac:dyDescent="0.2">
      <c r="A69"/>
      <c r="B69" s="9" t="s">
        <v>159</v>
      </c>
      <c r="C69" s="9" t="s">
        <v>160</v>
      </c>
      <c r="D69" s="10" t="s">
        <v>161</v>
      </c>
      <c r="E69" s="9" t="s">
        <v>14</v>
      </c>
      <c r="F69" s="11">
        <v>1</v>
      </c>
      <c r="G69" s="13"/>
      <c r="H69" s="13">
        <f t="shared" si="5"/>
        <v>0</v>
      </c>
    </row>
    <row r="70" spans="1:8" ht="22.5" x14ac:dyDescent="0.2">
      <c r="A70"/>
      <c r="B70" s="9" t="s">
        <v>162</v>
      </c>
      <c r="C70" s="9" t="s">
        <v>163</v>
      </c>
      <c r="D70" s="10" t="s">
        <v>164</v>
      </c>
      <c r="E70" s="9" t="s">
        <v>29</v>
      </c>
      <c r="F70" s="11">
        <v>3.5</v>
      </c>
      <c r="G70" s="13"/>
      <c r="H70" s="13">
        <f t="shared" si="5"/>
        <v>0</v>
      </c>
    </row>
    <row r="71" spans="1:8" ht="22.5" x14ac:dyDescent="0.2">
      <c r="A71"/>
      <c r="B71" s="9" t="s">
        <v>165</v>
      </c>
      <c r="C71" s="9" t="s">
        <v>166</v>
      </c>
      <c r="D71" s="10" t="s">
        <v>167</v>
      </c>
      <c r="E71" s="9" t="s">
        <v>14</v>
      </c>
      <c r="F71" s="11">
        <v>5</v>
      </c>
      <c r="G71" s="13"/>
      <c r="H71" s="13">
        <f t="shared" si="5"/>
        <v>0</v>
      </c>
    </row>
    <row r="72" spans="1:8" ht="33.75" x14ac:dyDescent="0.2">
      <c r="A72"/>
      <c r="B72" s="9" t="s">
        <v>168</v>
      </c>
      <c r="C72" s="9" t="s">
        <v>46</v>
      </c>
      <c r="D72" s="10" t="s">
        <v>169</v>
      </c>
      <c r="E72" s="9" t="s">
        <v>170</v>
      </c>
      <c r="F72" s="11">
        <v>5</v>
      </c>
      <c r="G72" s="13"/>
      <c r="H72" s="13">
        <f t="shared" si="5"/>
        <v>0</v>
      </c>
    </row>
    <row r="73" spans="1:8" x14ac:dyDescent="0.2">
      <c r="A73"/>
      <c r="B73" s="14"/>
      <c r="C73" s="14"/>
      <c r="D73" s="14" t="s">
        <v>489</v>
      </c>
      <c r="E73" s="14"/>
      <c r="F73" s="14"/>
      <c r="G73" s="14"/>
      <c r="H73" s="15">
        <f>SUM(H67:H72)</f>
        <v>0</v>
      </c>
    </row>
    <row r="74" spans="1:8" x14ac:dyDescent="0.2">
      <c r="A74"/>
      <c r="B74" s="6"/>
      <c r="C74" s="6"/>
      <c r="D74" s="8" t="s">
        <v>171</v>
      </c>
      <c r="E74" s="7"/>
      <c r="F74" s="6"/>
      <c r="G74" s="6"/>
      <c r="H74" s="6"/>
    </row>
    <row r="75" spans="1:8" ht="22.5" x14ac:dyDescent="0.2">
      <c r="A75"/>
      <c r="B75" s="9" t="s">
        <v>172</v>
      </c>
      <c r="C75" s="9" t="s">
        <v>173</v>
      </c>
      <c r="D75" s="10" t="s">
        <v>174</v>
      </c>
      <c r="E75" s="9" t="s">
        <v>10</v>
      </c>
      <c r="F75" s="11">
        <v>3.62</v>
      </c>
      <c r="G75" s="13"/>
      <c r="H75" s="13">
        <f>F75*G75</f>
        <v>0</v>
      </c>
    </row>
    <row r="76" spans="1:8" ht="45" x14ac:dyDescent="0.2">
      <c r="A76"/>
      <c r="B76" s="9" t="s">
        <v>175</v>
      </c>
      <c r="C76" s="9" t="s">
        <v>176</v>
      </c>
      <c r="D76" s="10" t="s">
        <v>177</v>
      </c>
      <c r="E76" s="9" t="s">
        <v>10</v>
      </c>
      <c r="F76" s="11">
        <v>78.849999999999994</v>
      </c>
      <c r="G76" s="13"/>
      <c r="H76" s="13">
        <f t="shared" ref="H76:H82" si="6">F76*G76</f>
        <v>0</v>
      </c>
    </row>
    <row r="77" spans="1:8" ht="22.5" x14ac:dyDescent="0.2">
      <c r="A77"/>
      <c r="B77" s="9" t="s">
        <v>178</v>
      </c>
      <c r="C77" s="9" t="s">
        <v>179</v>
      </c>
      <c r="D77" s="10" t="s">
        <v>180</v>
      </c>
      <c r="E77" s="9" t="s">
        <v>10</v>
      </c>
      <c r="F77" s="11">
        <v>258.38</v>
      </c>
      <c r="G77" s="13"/>
      <c r="H77" s="13">
        <f t="shared" si="6"/>
        <v>0</v>
      </c>
    </row>
    <row r="78" spans="1:8" ht="22.5" x14ac:dyDescent="0.2">
      <c r="A78"/>
      <c r="B78" s="9" t="s">
        <v>181</v>
      </c>
      <c r="C78" s="9" t="s">
        <v>182</v>
      </c>
      <c r="D78" s="10" t="s">
        <v>183</v>
      </c>
      <c r="E78" s="9" t="s">
        <v>10</v>
      </c>
      <c r="F78" s="11">
        <v>258.39</v>
      </c>
      <c r="G78" s="13"/>
      <c r="H78" s="13">
        <f t="shared" si="6"/>
        <v>0</v>
      </c>
    </row>
    <row r="79" spans="1:8" ht="22.5" x14ac:dyDescent="0.2">
      <c r="A79"/>
      <c r="B79" s="9" t="s">
        <v>184</v>
      </c>
      <c r="C79" s="9" t="s">
        <v>185</v>
      </c>
      <c r="D79" s="10" t="s">
        <v>186</v>
      </c>
      <c r="E79" s="9" t="s">
        <v>10</v>
      </c>
      <c r="F79" s="11">
        <v>0.86</v>
      </c>
      <c r="G79" s="13"/>
      <c r="H79" s="13">
        <f t="shared" si="6"/>
        <v>0</v>
      </c>
    </row>
    <row r="80" spans="1:8" ht="22.5" x14ac:dyDescent="0.2">
      <c r="A80"/>
      <c r="B80" s="9" t="s">
        <v>187</v>
      </c>
      <c r="C80" s="9" t="s">
        <v>188</v>
      </c>
      <c r="D80" s="10" t="s">
        <v>189</v>
      </c>
      <c r="E80" s="9" t="s">
        <v>10</v>
      </c>
      <c r="F80" s="11">
        <v>1.1399999999999999</v>
      </c>
      <c r="G80" s="13"/>
      <c r="H80" s="13">
        <f t="shared" si="6"/>
        <v>0</v>
      </c>
    </row>
    <row r="81" spans="1:8" ht="22.5" x14ac:dyDescent="0.2">
      <c r="A81"/>
      <c r="B81" s="9" t="s">
        <v>190</v>
      </c>
      <c r="C81" s="9" t="s">
        <v>191</v>
      </c>
      <c r="D81" s="10" t="s">
        <v>192</v>
      </c>
      <c r="E81" s="9" t="s">
        <v>10</v>
      </c>
      <c r="F81" s="11">
        <v>7.2</v>
      </c>
      <c r="G81" s="13"/>
      <c r="H81" s="13">
        <f t="shared" si="6"/>
        <v>0</v>
      </c>
    </row>
    <row r="82" spans="1:8" ht="22.5" x14ac:dyDescent="0.2">
      <c r="A82"/>
      <c r="B82" s="9" t="s">
        <v>193</v>
      </c>
      <c r="C82" s="9" t="s">
        <v>194</v>
      </c>
      <c r="D82" s="10" t="s">
        <v>195</v>
      </c>
      <c r="E82" s="9" t="s">
        <v>10</v>
      </c>
      <c r="F82" s="11">
        <v>7.23</v>
      </c>
      <c r="G82" s="13"/>
      <c r="H82" s="13">
        <f t="shared" si="6"/>
        <v>0</v>
      </c>
    </row>
    <row r="83" spans="1:8" x14ac:dyDescent="0.2">
      <c r="A83"/>
      <c r="B83" s="14"/>
      <c r="C83" s="14"/>
      <c r="D83" s="14" t="s">
        <v>490</v>
      </c>
      <c r="E83" s="14"/>
      <c r="F83" s="14"/>
      <c r="G83" s="14"/>
      <c r="H83" s="15">
        <f>SUM(H75:H82)</f>
        <v>0</v>
      </c>
    </row>
    <row r="84" spans="1:8" x14ac:dyDescent="0.2">
      <c r="A84"/>
      <c r="B84" s="6"/>
      <c r="C84" s="6"/>
      <c r="D84" s="8" t="s">
        <v>196</v>
      </c>
      <c r="E84" s="7"/>
      <c r="F84" s="6"/>
      <c r="G84" s="6"/>
      <c r="H84" s="6"/>
    </row>
    <row r="85" spans="1:8" ht="22.5" x14ac:dyDescent="0.2">
      <c r="A85"/>
      <c r="B85" s="9" t="s">
        <v>197</v>
      </c>
      <c r="C85" s="9" t="s">
        <v>198</v>
      </c>
      <c r="D85" s="10" t="s">
        <v>199</v>
      </c>
      <c r="E85" s="9" t="s">
        <v>170</v>
      </c>
      <c r="F85" s="11">
        <v>1</v>
      </c>
      <c r="G85" s="13"/>
      <c r="H85" s="13">
        <f>F85*G85</f>
        <v>0</v>
      </c>
    </row>
    <row r="86" spans="1:8" ht="22.5" x14ac:dyDescent="0.2">
      <c r="A86"/>
      <c r="B86" s="9" t="s">
        <v>200</v>
      </c>
      <c r="C86" s="9" t="s">
        <v>201</v>
      </c>
      <c r="D86" s="10" t="s">
        <v>202</v>
      </c>
      <c r="E86" s="9" t="s">
        <v>14</v>
      </c>
      <c r="F86" s="11">
        <v>1</v>
      </c>
      <c r="G86" s="13"/>
      <c r="H86" s="13">
        <f t="shared" ref="H86:H87" si="7">F86*G86</f>
        <v>0</v>
      </c>
    </row>
    <row r="87" spans="1:8" ht="22.5" x14ac:dyDescent="0.2">
      <c r="A87"/>
      <c r="B87" s="9" t="s">
        <v>203</v>
      </c>
      <c r="C87" s="9" t="s">
        <v>204</v>
      </c>
      <c r="D87" s="10" t="s">
        <v>205</v>
      </c>
      <c r="E87" s="9" t="s">
        <v>29</v>
      </c>
      <c r="F87" s="11">
        <v>8</v>
      </c>
      <c r="G87" s="13"/>
      <c r="H87" s="13">
        <f t="shared" si="7"/>
        <v>0</v>
      </c>
    </row>
    <row r="88" spans="1:8" x14ac:dyDescent="0.2">
      <c r="A88"/>
      <c r="B88" s="14"/>
      <c r="C88" s="14"/>
      <c r="D88" s="14" t="s">
        <v>491</v>
      </c>
      <c r="E88" s="14"/>
      <c r="F88" s="14"/>
      <c r="G88" s="14"/>
      <c r="H88" s="15">
        <f>SUM(H85:H87)</f>
        <v>0</v>
      </c>
    </row>
    <row r="89" spans="1:8" x14ac:dyDescent="0.2">
      <c r="A89"/>
      <c r="B89" s="6"/>
      <c r="C89" s="6"/>
      <c r="D89" s="8" t="s">
        <v>206</v>
      </c>
      <c r="E89" s="7"/>
      <c r="F89" s="6"/>
      <c r="G89" s="6"/>
      <c r="H89" s="6"/>
    </row>
    <row r="90" spans="1:8" ht="22.5" x14ac:dyDescent="0.2">
      <c r="A90"/>
      <c r="B90" s="9" t="s">
        <v>207</v>
      </c>
      <c r="C90" s="9" t="s">
        <v>208</v>
      </c>
      <c r="D90" s="10" t="s">
        <v>209</v>
      </c>
      <c r="E90" s="9" t="s">
        <v>24</v>
      </c>
      <c r="F90" s="11">
        <v>42.63</v>
      </c>
      <c r="G90" s="13"/>
      <c r="H90" s="13">
        <f>F90*G90</f>
        <v>0</v>
      </c>
    </row>
    <row r="91" spans="1:8" ht="33.75" x14ac:dyDescent="0.2">
      <c r="A91"/>
      <c r="B91" s="9" t="s">
        <v>210</v>
      </c>
      <c r="C91" s="9" t="s">
        <v>211</v>
      </c>
      <c r="D91" s="10" t="s">
        <v>212</v>
      </c>
      <c r="E91" s="9" t="s">
        <v>24</v>
      </c>
      <c r="F91" s="11">
        <v>42.62</v>
      </c>
      <c r="G91" s="13"/>
      <c r="H91" s="13">
        <f t="shared" ref="H91:H92" si="8">F91*G91</f>
        <v>0</v>
      </c>
    </row>
    <row r="92" spans="1:8" ht="33.75" x14ac:dyDescent="0.2">
      <c r="A92"/>
      <c r="B92" s="9" t="s">
        <v>213</v>
      </c>
      <c r="C92" s="9" t="s">
        <v>46</v>
      </c>
      <c r="D92" s="10" t="s">
        <v>214</v>
      </c>
      <c r="E92" s="9" t="s">
        <v>24</v>
      </c>
      <c r="F92" s="11">
        <v>42.62</v>
      </c>
      <c r="G92" s="13"/>
      <c r="H92" s="13">
        <f t="shared" si="8"/>
        <v>0</v>
      </c>
    </row>
    <row r="93" spans="1:8" x14ac:dyDescent="0.2">
      <c r="A93"/>
      <c r="B93" s="14"/>
      <c r="C93" s="14"/>
      <c r="D93" s="14" t="s">
        <v>492</v>
      </c>
      <c r="E93" s="14"/>
      <c r="F93" s="14"/>
      <c r="G93" s="14"/>
      <c r="H93" s="15">
        <f>SUM(H90:H92)</f>
        <v>0</v>
      </c>
    </row>
    <row r="94" spans="1:8" x14ac:dyDescent="0.2">
      <c r="A94"/>
      <c r="B94" s="6"/>
      <c r="C94" s="6"/>
      <c r="D94" s="8" t="s">
        <v>215</v>
      </c>
      <c r="E94" s="7"/>
      <c r="F94" s="6"/>
      <c r="G94" s="6"/>
      <c r="H94" s="6"/>
    </row>
    <row r="95" spans="1:8" ht="22.5" x14ac:dyDescent="0.2">
      <c r="A95"/>
      <c r="B95" s="9" t="s">
        <v>216</v>
      </c>
      <c r="C95" s="9" t="s">
        <v>217</v>
      </c>
      <c r="D95" s="10" t="s">
        <v>218</v>
      </c>
      <c r="E95" s="9" t="s">
        <v>10</v>
      </c>
      <c r="F95" s="11">
        <v>20</v>
      </c>
      <c r="G95" s="13"/>
      <c r="H95" s="13">
        <f>F95*G95</f>
        <v>0</v>
      </c>
    </row>
    <row r="96" spans="1:8" x14ac:dyDescent="0.2">
      <c r="A96"/>
      <c r="B96" s="14"/>
      <c r="C96" s="14"/>
      <c r="D96" s="14" t="s">
        <v>493</v>
      </c>
      <c r="E96" s="14"/>
      <c r="F96" s="14"/>
      <c r="G96" s="14"/>
      <c r="H96" s="15">
        <f>SUM(H95)</f>
        <v>0</v>
      </c>
    </row>
    <row r="97" spans="1:8" x14ac:dyDescent="0.2">
      <c r="A97"/>
      <c r="B97" s="14"/>
      <c r="C97" s="14"/>
      <c r="D97" s="14" t="s">
        <v>494</v>
      </c>
      <c r="E97" s="14"/>
      <c r="F97" s="14"/>
      <c r="G97" s="14"/>
      <c r="H97" s="15">
        <f>H12+H22+H42+H46+H50+H59+H65+H73+H83+H88+H93+H96</f>
        <v>0</v>
      </c>
    </row>
    <row r="98" spans="1:8" ht="22.5" x14ac:dyDescent="0.2">
      <c r="A98"/>
      <c r="B98" s="5"/>
      <c r="C98" s="5"/>
      <c r="D98" s="4" t="s">
        <v>219</v>
      </c>
      <c r="E98" s="3"/>
      <c r="F98" s="5"/>
      <c r="G98" s="5"/>
      <c r="H98" s="5"/>
    </row>
    <row r="99" spans="1:8" x14ac:dyDescent="0.2">
      <c r="A99"/>
      <c r="B99" s="6"/>
      <c r="C99" s="6"/>
      <c r="D99" s="8" t="s">
        <v>220</v>
      </c>
      <c r="E99" s="7"/>
      <c r="F99" s="6"/>
      <c r="G99" s="6"/>
      <c r="H99" s="6"/>
    </row>
    <row r="100" spans="1:8" ht="22.5" x14ac:dyDescent="0.2">
      <c r="A100"/>
      <c r="B100" s="9" t="s">
        <v>221</v>
      </c>
      <c r="C100" s="9" t="s">
        <v>222</v>
      </c>
      <c r="D100" s="10" t="s">
        <v>223</v>
      </c>
      <c r="E100" s="9" t="s">
        <v>224</v>
      </c>
      <c r="F100" s="11">
        <v>1</v>
      </c>
      <c r="G100" s="13"/>
      <c r="H100" s="13">
        <f>F100*G100</f>
        <v>0</v>
      </c>
    </row>
    <row r="101" spans="1:8" x14ac:dyDescent="0.2">
      <c r="A101"/>
      <c r="B101" s="14"/>
      <c r="C101" s="14"/>
      <c r="D101" s="14" t="s">
        <v>495</v>
      </c>
      <c r="E101" s="14"/>
      <c r="F101" s="14"/>
      <c r="G101" s="14"/>
      <c r="H101" s="15">
        <f>SUM(H100)</f>
        <v>0</v>
      </c>
    </row>
    <row r="102" spans="1:8" x14ac:dyDescent="0.2">
      <c r="A102"/>
      <c r="B102" s="6"/>
      <c r="C102" s="6"/>
      <c r="D102" s="8" t="s">
        <v>225</v>
      </c>
      <c r="E102" s="7"/>
      <c r="F102" s="6"/>
      <c r="G102" s="6"/>
      <c r="H102" s="6"/>
    </row>
    <row r="103" spans="1:8" ht="22.5" x14ac:dyDescent="0.2">
      <c r="A103"/>
      <c r="B103" s="9" t="s">
        <v>226</v>
      </c>
      <c r="C103" s="9" t="s">
        <v>227</v>
      </c>
      <c r="D103" s="10" t="s">
        <v>228</v>
      </c>
      <c r="E103" s="9" t="s">
        <v>229</v>
      </c>
      <c r="F103" s="11">
        <v>2</v>
      </c>
      <c r="G103" s="13"/>
      <c r="H103" s="13">
        <f>F103*G103</f>
        <v>0</v>
      </c>
    </row>
    <row r="104" spans="1:8" ht="22.5" x14ac:dyDescent="0.2">
      <c r="A104"/>
      <c r="B104" s="9" t="s">
        <v>230</v>
      </c>
      <c r="C104" s="9" t="s">
        <v>231</v>
      </c>
      <c r="D104" s="10" t="s">
        <v>232</v>
      </c>
      <c r="E104" s="9" t="s">
        <v>29</v>
      </c>
      <c r="F104" s="11">
        <v>45</v>
      </c>
      <c r="G104" s="13"/>
      <c r="H104" s="13">
        <f t="shared" ref="H104:H123" si="9">F104*G104</f>
        <v>0</v>
      </c>
    </row>
    <row r="105" spans="1:8" ht="22.5" x14ac:dyDescent="0.2">
      <c r="A105"/>
      <c r="B105" s="9" t="s">
        <v>233</v>
      </c>
      <c r="C105" s="9" t="s">
        <v>234</v>
      </c>
      <c r="D105" s="10" t="s">
        <v>235</v>
      </c>
      <c r="E105" s="9" t="s">
        <v>29</v>
      </c>
      <c r="F105" s="11">
        <v>50</v>
      </c>
      <c r="G105" s="13"/>
      <c r="H105" s="13">
        <f t="shared" si="9"/>
        <v>0</v>
      </c>
    </row>
    <row r="106" spans="1:8" ht="22.5" x14ac:dyDescent="0.2">
      <c r="A106"/>
      <c r="B106" s="9" t="s">
        <v>236</v>
      </c>
      <c r="C106" s="9" t="s">
        <v>234</v>
      </c>
      <c r="D106" s="10" t="s">
        <v>237</v>
      </c>
      <c r="E106" s="9" t="s">
        <v>29</v>
      </c>
      <c r="F106" s="11">
        <v>5</v>
      </c>
      <c r="G106" s="13"/>
      <c r="H106" s="13">
        <f t="shared" si="9"/>
        <v>0</v>
      </c>
    </row>
    <row r="107" spans="1:8" ht="22.5" x14ac:dyDescent="0.2">
      <c r="A107"/>
      <c r="B107" s="9" t="s">
        <v>238</v>
      </c>
      <c r="C107" s="9" t="s">
        <v>239</v>
      </c>
      <c r="D107" s="10" t="s">
        <v>240</v>
      </c>
      <c r="E107" s="9" t="s">
        <v>29</v>
      </c>
      <c r="F107" s="11">
        <v>5</v>
      </c>
      <c r="G107" s="13"/>
      <c r="H107" s="13">
        <f t="shared" si="9"/>
        <v>0</v>
      </c>
    </row>
    <row r="108" spans="1:8" ht="22.5" x14ac:dyDescent="0.2">
      <c r="A108"/>
      <c r="B108" s="9" t="s">
        <v>241</v>
      </c>
      <c r="C108" s="9" t="s">
        <v>242</v>
      </c>
      <c r="D108" s="10" t="s">
        <v>243</v>
      </c>
      <c r="E108" s="9" t="s">
        <v>224</v>
      </c>
      <c r="F108" s="11">
        <v>1</v>
      </c>
      <c r="G108" s="13"/>
      <c r="H108" s="13">
        <f t="shared" si="9"/>
        <v>0</v>
      </c>
    </row>
    <row r="109" spans="1:8" ht="33.75" x14ac:dyDescent="0.2">
      <c r="A109"/>
      <c r="B109" s="9" t="s">
        <v>244</v>
      </c>
      <c r="C109" s="9" t="s">
        <v>245</v>
      </c>
      <c r="D109" s="10" t="s">
        <v>246</v>
      </c>
      <c r="E109" s="9" t="s">
        <v>247</v>
      </c>
      <c r="F109" s="11">
        <v>1</v>
      </c>
      <c r="G109" s="13"/>
      <c r="H109" s="13">
        <f t="shared" si="9"/>
        <v>0</v>
      </c>
    </row>
    <row r="110" spans="1:8" ht="22.5" x14ac:dyDescent="0.2">
      <c r="A110"/>
      <c r="B110" s="9" t="s">
        <v>248</v>
      </c>
      <c r="C110" s="9" t="s">
        <v>249</v>
      </c>
      <c r="D110" s="10" t="s">
        <v>250</v>
      </c>
      <c r="E110" s="9" t="s">
        <v>29</v>
      </c>
      <c r="F110" s="11">
        <v>15</v>
      </c>
      <c r="G110" s="13"/>
      <c r="H110" s="13">
        <f t="shared" si="9"/>
        <v>0</v>
      </c>
    </row>
    <row r="111" spans="1:8" ht="22.5" x14ac:dyDescent="0.2">
      <c r="A111"/>
      <c r="B111" s="9" t="s">
        <v>251</v>
      </c>
      <c r="C111" s="9" t="s">
        <v>249</v>
      </c>
      <c r="D111" s="10" t="s">
        <v>252</v>
      </c>
      <c r="E111" s="9" t="s">
        <v>29</v>
      </c>
      <c r="F111" s="11">
        <v>60</v>
      </c>
      <c r="G111" s="13"/>
      <c r="H111" s="13">
        <f t="shared" si="9"/>
        <v>0</v>
      </c>
    </row>
    <row r="112" spans="1:8" ht="22.5" x14ac:dyDescent="0.2">
      <c r="A112"/>
      <c r="B112" s="9" t="s">
        <v>253</v>
      </c>
      <c r="C112" s="9" t="s">
        <v>249</v>
      </c>
      <c r="D112" s="10" t="s">
        <v>254</v>
      </c>
      <c r="E112" s="9" t="s">
        <v>29</v>
      </c>
      <c r="F112" s="11">
        <v>55</v>
      </c>
      <c r="G112" s="13"/>
      <c r="H112" s="13">
        <f t="shared" si="9"/>
        <v>0</v>
      </c>
    </row>
    <row r="113" spans="1:8" ht="22.5" x14ac:dyDescent="0.2">
      <c r="A113"/>
      <c r="B113" s="9" t="s">
        <v>255</v>
      </c>
      <c r="C113" s="9" t="s">
        <v>256</v>
      </c>
      <c r="D113" s="10" t="s">
        <v>257</v>
      </c>
      <c r="E113" s="9" t="s">
        <v>29</v>
      </c>
      <c r="F113" s="11">
        <v>10</v>
      </c>
      <c r="G113" s="13"/>
      <c r="H113" s="13">
        <f>F113*G113</f>
        <v>0</v>
      </c>
    </row>
    <row r="114" spans="1:8" ht="22.5" x14ac:dyDescent="0.2">
      <c r="A114"/>
      <c r="B114" s="9" t="s">
        <v>258</v>
      </c>
      <c r="C114" s="9" t="s">
        <v>259</v>
      </c>
      <c r="D114" s="10" t="s">
        <v>260</v>
      </c>
      <c r="E114" s="9" t="s">
        <v>29</v>
      </c>
      <c r="F114" s="11">
        <v>15</v>
      </c>
      <c r="G114" s="13"/>
      <c r="H114" s="13">
        <f t="shared" si="9"/>
        <v>0</v>
      </c>
    </row>
    <row r="115" spans="1:8" ht="22.5" x14ac:dyDescent="0.2">
      <c r="A115"/>
      <c r="B115" s="9" t="s">
        <v>261</v>
      </c>
      <c r="C115" s="9" t="s">
        <v>262</v>
      </c>
      <c r="D115" s="10" t="s">
        <v>263</v>
      </c>
      <c r="E115" s="9" t="s">
        <v>224</v>
      </c>
      <c r="F115" s="11">
        <v>10</v>
      </c>
      <c r="G115" s="13"/>
      <c r="H115" s="13">
        <f t="shared" si="9"/>
        <v>0</v>
      </c>
    </row>
    <row r="116" spans="1:8" ht="22.5" x14ac:dyDescent="0.2">
      <c r="A116"/>
      <c r="B116" s="9" t="s">
        <v>264</v>
      </c>
      <c r="C116" s="9" t="s">
        <v>265</v>
      </c>
      <c r="D116" s="10" t="s">
        <v>266</v>
      </c>
      <c r="E116" s="9" t="s">
        <v>267</v>
      </c>
      <c r="F116" s="11">
        <v>6</v>
      </c>
      <c r="G116" s="13"/>
      <c r="H116" s="13">
        <f t="shared" si="9"/>
        <v>0</v>
      </c>
    </row>
    <row r="117" spans="1:8" ht="22.5" x14ac:dyDescent="0.2">
      <c r="A117"/>
      <c r="B117" s="9" t="s">
        <v>268</v>
      </c>
      <c r="C117" s="9" t="s">
        <v>265</v>
      </c>
      <c r="D117" s="10" t="s">
        <v>266</v>
      </c>
      <c r="E117" s="9" t="s">
        <v>267</v>
      </c>
      <c r="F117" s="11">
        <v>2</v>
      </c>
      <c r="G117" s="13"/>
      <c r="H117" s="13">
        <f t="shared" si="9"/>
        <v>0</v>
      </c>
    </row>
    <row r="118" spans="1:8" ht="22.5" x14ac:dyDescent="0.2">
      <c r="A118"/>
      <c r="B118" s="9" t="s">
        <v>269</v>
      </c>
      <c r="C118" s="9" t="s">
        <v>265</v>
      </c>
      <c r="D118" s="10" t="s">
        <v>270</v>
      </c>
      <c r="E118" s="9" t="s">
        <v>267</v>
      </c>
      <c r="F118" s="11">
        <v>2</v>
      </c>
      <c r="G118" s="13"/>
      <c r="H118" s="13">
        <f t="shared" si="9"/>
        <v>0</v>
      </c>
    </row>
    <row r="119" spans="1:8" ht="22.5" x14ac:dyDescent="0.2">
      <c r="A119"/>
      <c r="B119" s="9" t="s">
        <v>271</v>
      </c>
      <c r="C119" s="9" t="s">
        <v>272</v>
      </c>
      <c r="D119" s="10" t="s">
        <v>273</v>
      </c>
      <c r="E119" s="9" t="s">
        <v>224</v>
      </c>
      <c r="F119" s="11">
        <v>1</v>
      </c>
      <c r="G119" s="13"/>
      <c r="H119" s="13">
        <f t="shared" si="9"/>
        <v>0</v>
      </c>
    </row>
    <row r="120" spans="1:8" ht="33.75" x14ac:dyDescent="0.2">
      <c r="A120"/>
      <c r="B120" s="9" t="s">
        <v>274</v>
      </c>
      <c r="C120" s="9" t="s">
        <v>275</v>
      </c>
      <c r="D120" s="10" t="s">
        <v>276</v>
      </c>
      <c r="E120" s="9" t="s">
        <v>224</v>
      </c>
      <c r="F120" s="11">
        <v>1</v>
      </c>
      <c r="G120" s="13"/>
      <c r="H120" s="13">
        <f>F120*G120</f>
        <v>0</v>
      </c>
    </row>
    <row r="121" spans="1:8" ht="33.75" x14ac:dyDescent="0.2">
      <c r="A121"/>
      <c r="B121" s="9" t="s">
        <v>277</v>
      </c>
      <c r="C121" s="9" t="s">
        <v>275</v>
      </c>
      <c r="D121" s="10" t="s">
        <v>278</v>
      </c>
      <c r="E121" s="9" t="s">
        <v>224</v>
      </c>
      <c r="F121" s="11">
        <v>1</v>
      </c>
      <c r="G121" s="13"/>
      <c r="H121" s="13">
        <f t="shared" si="9"/>
        <v>0</v>
      </c>
    </row>
    <row r="122" spans="1:8" ht="33.75" x14ac:dyDescent="0.2">
      <c r="A122"/>
      <c r="B122" s="9" t="s">
        <v>279</v>
      </c>
      <c r="C122" s="9" t="s">
        <v>280</v>
      </c>
      <c r="D122" s="10" t="s">
        <v>281</v>
      </c>
      <c r="E122" s="9" t="s">
        <v>224</v>
      </c>
      <c r="F122" s="11">
        <v>5</v>
      </c>
      <c r="G122" s="13"/>
      <c r="H122" s="13">
        <f t="shared" si="9"/>
        <v>0</v>
      </c>
    </row>
    <row r="123" spans="1:8" ht="33.75" x14ac:dyDescent="0.2">
      <c r="A123"/>
      <c r="B123" s="9" t="s">
        <v>282</v>
      </c>
      <c r="C123" s="9" t="s">
        <v>283</v>
      </c>
      <c r="D123" s="10" t="s">
        <v>284</v>
      </c>
      <c r="E123" s="9" t="s">
        <v>224</v>
      </c>
      <c r="F123" s="11">
        <v>3</v>
      </c>
      <c r="G123" s="13"/>
      <c r="H123" s="13">
        <f t="shared" si="9"/>
        <v>0</v>
      </c>
    </row>
    <row r="124" spans="1:8" x14ac:dyDescent="0.2">
      <c r="A124"/>
      <c r="B124" s="14"/>
      <c r="C124" s="14"/>
      <c r="D124" s="14" t="s">
        <v>496</v>
      </c>
      <c r="E124" s="14"/>
      <c r="F124" s="14"/>
      <c r="G124" s="14"/>
      <c r="H124" s="15">
        <f>SUM(H103:H123)</f>
        <v>0</v>
      </c>
    </row>
    <row r="125" spans="1:8" x14ac:dyDescent="0.2">
      <c r="A125"/>
      <c r="B125" s="6"/>
      <c r="C125" s="6"/>
      <c r="D125" s="8" t="s">
        <v>285</v>
      </c>
      <c r="E125" s="7"/>
      <c r="F125" s="6"/>
      <c r="G125" s="6"/>
      <c r="H125" s="6"/>
    </row>
    <row r="126" spans="1:8" ht="22.5" x14ac:dyDescent="0.2">
      <c r="A126"/>
      <c r="B126" s="9" t="s">
        <v>286</v>
      </c>
      <c r="C126" s="9" t="s">
        <v>287</v>
      </c>
      <c r="D126" s="10" t="s">
        <v>288</v>
      </c>
      <c r="E126" s="9" t="s">
        <v>289</v>
      </c>
      <c r="F126" s="11">
        <v>1</v>
      </c>
      <c r="G126" s="13"/>
      <c r="H126" s="13">
        <f>F126*G126</f>
        <v>0</v>
      </c>
    </row>
    <row r="127" spans="1:8" ht="22.5" x14ac:dyDescent="0.2">
      <c r="A127"/>
      <c r="B127" s="9" t="s">
        <v>290</v>
      </c>
      <c r="C127" s="9" t="s">
        <v>291</v>
      </c>
      <c r="D127" s="10" t="s">
        <v>292</v>
      </c>
      <c r="E127" s="9" t="s">
        <v>293</v>
      </c>
      <c r="F127" s="11">
        <v>1</v>
      </c>
      <c r="G127" s="13"/>
      <c r="H127" s="13">
        <f t="shared" ref="H127:H131" si="10">F127*G127</f>
        <v>0</v>
      </c>
    </row>
    <row r="128" spans="1:8" ht="22.5" x14ac:dyDescent="0.2">
      <c r="A128"/>
      <c r="B128" s="9" t="s">
        <v>294</v>
      </c>
      <c r="C128" s="9" t="s">
        <v>291</v>
      </c>
      <c r="D128" s="10" t="s">
        <v>292</v>
      </c>
      <c r="E128" s="9" t="s">
        <v>293</v>
      </c>
      <c r="F128" s="11">
        <v>8</v>
      </c>
      <c r="G128" s="13"/>
      <c r="H128" s="13">
        <f t="shared" si="10"/>
        <v>0</v>
      </c>
    </row>
    <row r="129" spans="1:8" ht="22.5" x14ac:dyDescent="0.2">
      <c r="A129"/>
      <c r="B129" s="9" t="s">
        <v>295</v>
      </c>
      <c r="C129" s="9" t="s">
        <v>296</v>
      </c>
      <c r="D129" s="10" t="s">
        <v>297</v>
      </c>
      <c r="E129" s="9" t="s">
        <v>298</v>
      </c>
      <c r="F129" s="11">
        <v>5</v>
      </c>
      <c r="G129" s="13"/>
      <c r="H129" s="13">
        <f t="shared" si="10"/>
        <v>0</v>
      </c>
    </row>
    <row r="130" spans="1:8" ht="22.5" x14ac:dyDescent="0.2">
      <c r="A130"/>
      <c r="B130" s="9" t="s">
        <v>299</v>
      </c>
      <c r="C130" s="9" t="s">
        <v>300</v>
      </c>
      <c r="D130" s="10" t="s">
        <v>301</v>
      </c>
      <c r="E130" s="9" t="s">
        <v>298</v>
      </c>
      <c r="F130" s="11">
        <v>4</v>
      </c>
      <c r="G130" s="13"/>
      <c r="H130" s="13">
        <f t="shared" si="10"/>
        <v>0</v>
      </c>
    </row>
    <row r="131" spans="1:8" ht="22.5" x14ac:dyDescent="0.2">
      <c r="A131"/>
      <c r="B131" s="9" t="s">
        <v>302</v>
      </c>
      <c r="C131" s="9" t="s">
        <v>303</v>
      </c>
      <c r="D131" s="10" t="s">
        <v>304</v>
      </c>
      <c r="E131" s="9" t="s">
        <v>224</v>
      </c>
      <c r="F131" s="11">
        <v>1</v>
      </c>
      <c r="G131" s="13"/>
      <c r="H131" s="13">
        <f t="shared" si="10"/>
        <v>0</v>
      </c>
    </row>
    <row r="132" spans="1:8" x14ac:dyDescent="0.2">
      <c r="A132"/>
      <c r="B132" s="14"/>
      <c r="C132" s="14"/>
      <c r="D132" s="14" t="s">
        <v>497</v>
      </c>
      <c r="E132" s="14"/>
      <c r="F132" s="14"/>
      <c r="G132" s="14"/>
      <c r="H132" s="15">
        <f>SUM(H126:H131)</f>
        <v>0</v>
      </c>
    </row>
    <row r="133" spans="1:8" x14ac:dyDescent="0.2">
      <c r="A133"/>
      <c r="B133" s="6"/>
      <c r="C133" s="6"/>
      <c r="D133" s="8" t="s">
        <v>305</v>
      </c>
      <c r="E133" s="7"/>
      <c r="F133" s="6"/>
      <c r="G133" s="6"/>
      <c r="H133" s="6"/>
    </row>
    <row r="134" spans="1:8" ht="22.5" x14ac:dyDescent="0.2">
      <c r="A134"/>
      <c r="B134" s="9" t="s">
        <v>306</v>
      </c>
      <c r="C134" s="9" t="s">
        <v>307</v>
      </c>
      <c r="D134" s="10" t="s">
        <v>308</v>
      </c>
      <c r="E134" s="9" t="s">
        <v>229</v>
      </c>
      <c r="F134" s="11">
        <v>1</v>
      </c>
      <c r="G134" s="13"/>
      <c r="H134" s="13">
        <f>F134*G134</f>
        <v>0</v>
      </c>
    </row>
    <row r="135" spans="1:8" ht="22.5" x14ac:dyDescent="0.2">
      <c r="A135"/>
      <c r="B135" s="9" t="s">
        <v>309</v>
      </c>
      <c r="C135" s="9" t="s">
        <v>227</v>
      </c>
      <c r="D135" s="10" t="s">
        <v>228</v>
      </c>
      <c r="E135" s="9" t="s">
        <v>229</v>
      </c>
      <c r="F135" s="11">
        <v>4</v>
      </c>
      <c r="G135" s="13"/>
      <c r="H135" s="13">
        <f t="shared" ref="H135:H151" si="11">F135*G135</f>
        <v>0</v>
      </c>
    </row>
    <row r="136" spans="1:8" ht="22.5" x14ac:dyDescent="0.2">
      <c r="A136"/>
      <c r="B136" s="9" t="s">
        <v>310</v>
      </c>
      <c r="C136" s="9" t="s">
        <v>231</v>
      </c>
      <c r="D136" s="10" t="s">
        <v>232</v>
      </c>
      <c r="E136" s="9" t="s">
        <v>29</v>
      </c>
      <c r="F136" s="11">
        <v>60</v>
      </c>
      <c r="G136" s="13"/>
      <c r="H136" s="13">
        <f t="shared" si="11"/>
        <v>0</v>
      </c>
    </row>
    <row r="137" spans="1:8" ht="33.75" x14ac:dyDescent="0.2">
      <c r="A137"/>
      <c r="B137" s="9" t="s">
        <v>311</v>
      </c>
      <c r="C137" s="9" t="s">
        <v>312</v>
      </c>
      <c r="D137" s="10" t="s">
        <v>313</v>
      </c>
      <c r="E137" s="9" t="s">
        <v>29</v>
      </c>
      <c r="F137" s="11">
        <v>60</v>
      </c>
      <c r="G137" s="13"/>
      <c r="H137" s="13">
        <f t="shared" si="11"/>
        <v>0</v>
      </c>
    </row>
    <row r="138" spans="1:8" ht="33.75" x14ac:dyDescent="0.2">
      <c r="A138"/>
      <c r="B138" s="9" t="s">
        <v>314</v>
      </c>
      <c r="C138" s="9" t="s">
        <v>315</v>
      </c>
      <c r="D138" s="10" t="s">
        <v>316</v>
      </c>
      <c r="E138" s="9" t="s">
        <v>224</v>
      </c>
      <c r="F138" s="11">
        <v>34</v>
      </c>
      <c r="G138" s="13"/>
      <c r="H138" s="13">
        <f t="shared" si="11"/>
        <v>0</v>
      </c>
    </row>
    <row r="139" spans="1:8" ht="33.75" x14ac:dyDescent="0.2">
      <c r="A139"/>
      <c r="B139" s="9" t="s">
        <v>317</v>
      </c>
      <c r="C139" s="9" t="s">
        <v>318</v>
      </c>
      <c r="D139" s="10" t="s">
        <v>319</v>
      </c>
      <c r="E139" s="9" t="s">
        <v>224</v>
      </c>
      <c r="F139" s="11">
        <v>8</v>
      </c>
      <c r="G139" s="13"/>
      <c r="H139" s="13">
        <f t="shared" si="11"/>
        <v>0</v>
      </c>
    </row>
    <row r="140" spans="1:8" ht="33.75" x14ac:dyDescent="0.2">
      <c r="A140"/>
      <c r="B140" s="9" t="s">
        <v>320</v>
      </c>
      <c r="C140" s="9" t="s">
        <v>321</v>
      </c>
      <c r="D140" s="10" t="s">
        <v>322</v>
      </c>
      <c r="E140" s="9" t="s">
        <v>224</v>
      </c>
      <c r="F140" s="11">
        <v>8</v>
      </c>
      <c r="G140" s="13"/>
      <c r="H140" s="13">
        <f t="shared" si="11"/>
        <v>0</v>
      </c>
    </row>
    <row r="141" spans="1:8" ht="33.75" x14ac:dyDescent="0.2">
      <c r="A141"/>
      <c r="B141" s="9" t="s">
        <v>323</v>
      </c>
      <c r="C141" s="9" t="s">
        <v>324</v>
      </c>
      <c r="D141" s="10" t="s">
        <v>325</v>
      </c>
      <c r="E141" s="9" t="s">
        <v>224</v>
      </c>
      <c r="F141" s="11">
        <v>3</v>
      </c>
      <c r="G141" s="13"/>
      <c r="H141" s="13">
        <f t="shared" si="11"/>
        <v>0</v>
      </c>
    </row>
    <row r="142" spans="1:8" ht="33.75" x14ac:dyDescent="0.2">
      <c r="A142"/>
      <c r="B142" s="9" t="s">
        <v>326</v>
      </c>
      <c r="C142" s="9" t="s">
        <v>327</v>
      </c>
      <c r="D142" s="10" t="s">
        <v>328</v>
      </c>
      <c r="E142" s="9" t="s">
        <v>224</v>
      </c>
      <c r="F142" s="11">
        <v>1</v>
      </c>
      <c r="G142" s="13"/>
      <c r="H142" s="13">
        <f>F142*G142</f>
        <v>0</v>
      </c>
    </row>
    <row r="143" spans="1:8" ht="45" x14ac:dyDescent="0.2">
      <c r="A143"/>
      <c r="B143" s="9" t="s">
        <v>329</v>
      </c>
      <c r="C143" s="9" t="s">
        <v>330</v>
      </c>
      <c r="D143" s="10" t="s">
        <v>331</v>
      </c>
      <c r="E143" s="9" t="s">
        <v>224</v>
      </c>
      <c r="F143" s="11">
        <v>3</v>
      </c>
      <c r="G143" s="13"/>
      <c r="H143" s="13">
        <f t="shared" si="11"/>
        <v>0</v>
      </c>
    </row>
    <row r="144" spans="1:8" ht="33.75" x14ac:dyDescent="0.2">
      <c r="A144"/>
      <c r="B144" s="9" t="s">
        <v>332</v>
      </c>
      <c r="C144" s="9" t="s">
        <v>333</v>
      </c>
      <c r="D144" s="10" t="s">
        <v>334</v>
      </c>
      <c r="E144" s="9" t="s">
        <v>224</v>
      </c>
      <c r="F144" s="11">
        <v>3</v>
      </c>
      <c r="G144" s="13"/>
      <c r="H144" s="13">
        <f t="shared" si="11"/>
        <v>0</v>
      </c>
    </row>
    <row r="145" spans="1:8" ht="33.75" x14ac:dyDescent="0.2">
      <c r="A145"/>
      <c r="B145" s="9" t="s">
        <v>335</v>
      </c>
      <c r="C145" s="9" t="s">
        <v>336</v>
      </c>
      <c r="D145" s="10" t="s">
        <v>337</v>
      </c>
      <c r="E145" s="9" t="s">
        <v>224</v>
      </c>
      <c r="F145" s="11">
        <v>3</v>
      </c>
      <c r="G145" s="13"/>
      <c r="H145" s="13">
        <f t="shared" si="11"/>
        <v>0</v>
      </c>
    </row>
    <row r="146" spans="1:8" ht="33.75" x14ac:dyDescent="0.2">
      <c r="A146"/>
      <c r="B146" s="9" t="s">
        <v>338</v>
      </c>
      <c r="C146" s="9" t="s">
        <v>339</v>
      </c>
      <c r="D146" s="10" t="s">
        <v>340</v>
      </c>
      <c r="E146" s="9" t="s">
        <v>224</v>
      </c>
      <c r="F146" s="11">
        <v>1</v>
      </c>
      <c r="G146" s="13"/>
      <c r="H146" s="13">
        <f t="shared" si="11"/>
        <v>0</v>
      </c>
    </row>
    <row r="147" spans="1:8" ht="22.5" x14ac:dyDescent="0.2">
      <c r="A147"/>
      <c r="B147" s="9" t="s">
        <v>341</v>
      </c>
      <c r="C147" s="9" t="s">
        <v>342</v>
      </c>
      <c r="D147" s="10" t="s">
        <v>343</v>
      </c>
      <c r="E147" s="9" t="s">
        <v>224</v>
      </c>
      <c r="F147" s="11">
        <v>2</v>
      </c>
      <c r="G147" s="13"/>
      <c r="H147" s="13">
        <f t="shared" si="11"/>
        <v>0</v>
      </c>
    </row>
    <row r="148" spans="1:8" ht="22.5" x14ac:dyDescent="0.2">
      <c r="A148"/>
      <c r="B148" s="9" t="s">
        <v>344</v>
      </c>
      <c r="C148" s="9" t="s">
        <v>342</v>
      </c>
      <c r="D148" s="10" t="s">
        <v>345</v>
      </c>
      <c r="E148" s="9" t="s">
        <v>224</v>
      </c>
      <c r="F148" s="11">
        <v>1</v>
      </c>
      <c r="G148" s="13"/>
      <c r="H148" s="13">
        <f t="shared" si="11"/>
        <v>0</v>
      </c>
    </row>
    <row r="149" spans="1:8" ht="22.5" x14ac:dyDescent="0.2">
      <c r="A149"/>
      <c r="B149" s="9" t="s">
        <v>346</v>
      </c>
      <c r="C149" s="9" t="s">
        <v>347</v>
      </c>
      <c r="D149" s="10" t="s">
        <v>348</v>
      </c>
      <c r="E149" s="9" t="s">
        <v>224</v>
      </c>
      <c r="F149" s="11">
        <v>15</v>
      </c>
      <c r="G149" s="13"/>
      <c r="H149" s="13">
        <f>F149*G149</f>
        <v>0</v>
      </c>
    </row>
    <row r="150" spans="1:8" ht="33.75" x14ac:dyDescent="0.2">
      <c r="A150"/>
      <c r="B150" s="9" t="s">
        <v>349</v>
      </c>
      <c r="C150" s="9" t="s">
        <v>350</v>
      </c>
      <c r="D150" s="10" t="s">
        <v>351</v>
      </c>
      <c r="E150" s="9" t="s">
        <v>352</v>
      </c>
      <c r="F150" s="11">
        <v>1</v>
      </c>
      <c r="G150" s="13"/>
      <c r="H150" s="13">
        <f t="shared" si="11"/>
        <v>0</v>
      </c>
    </row>
    <row r="151" spans="1:8" ht="33.75" x14ac:dyDescent="0.2">
      <c r="A151"/>
      <c r="B151" s="9" t="s">
        <v>353</v>
      </c>
      <c r="C151" s="9" t="s">
        <v>354</v>
      </c>
      <c r="D151" s="10" t="s">
        <v>355</v>
      </c>
      <c r="E151" s="9" t="s">
        <v>14</v>
      </c>
      <c r="F151" s="11">
        <v>1</v>
      </c>
      <c r="G151" s="13"/>
      <c r="H151" s="13">
        <f t="shared" si="11"/>
        <v>0</v>
      </c>
    </row>
    <row r="152" spans="1:8" x14ac:dyDescent="0.2">
      <c r="A152"/>
      <c r="B152" s="14"/>
      <c r="C152" s="14"/>
      <c r="D152" s="14" t="s">
        <v>498</v>
      </c>
      <c r="E152" s="14"/>
      <c r="F152" s="14"/>
      <c r="G152" s="14"/>
      <c r="H152" s="15">
        <f>SUM(H134:H151)</f>
        <v>0</v>
      </c>
    </row>
    <row r="153" spans="1:8" x14ac:dyDescent="0.2">
      <c r="A153"/>
      <c r="B153" s="6"/>
      <c r="C153" s="6"/>
      <c r="D153" s="8" t="s">
        <v>356</v>
      </c>
      <c r="E153" s="7"/>
      <c r="F153" s="6"/>
      <c r="G153" s="6"/>
      <c r="H153" s="6"/>
    </row>
    <row r="154" spans="1:8" ht="22.5" x14ac:dyDescent="0.2">
      <c r="A154"/>
      <c r="B154" s="9" t="s">
        <v>357</v>
      </c>
      <c r="C154" s="9" t="s">
        <v>307</v>
      </c>
      <c r="D154" s="10" t="s">
        <v>308</v>
      </c>
      <c r="E154" s="9" t="s">
        <v>229</v>
      </c>
      <c r="F154" s="11">
        <v>1</v>
      </c>
      <c r="G154" s="13"/>
      <c r="H154" s="13">
        <f>F154*G154</f>
        <v>0</v>
      </c>
    </row>
    <row r="155" spans="1:8" ht="22.5" x14ac:dyDescent="0.2">
      <c r="A155"/>
      <c r="B155" s="9" t="s">
        <v>358</v>
      </c>
      <c r="C155" s="9" t="s">
        <v>227</v>
      </c>
      <c r="D155" s="10" t="s">
        <v>228</v>
      </c>
      <c r="E155" s="9" t="s">
        <v>229</v>
      </c>
      <c r="F155" s="11">
        <v>2</v>
      </c>
      <c r="G155" s="13"/>
      <c r="H155" s="13">
        <f t="shared" ref="H155:H168" si="12">F155*G155</f>
        <v>0</v>
      </c>
    </row>
    <row r="156" spans="1:8" ht="22.5" x14ac:dyDescent="0.2">
      <c r="A156"/>
      <c r="B156" s="9" t="s">
        <v>359</v>
      </c>
      <c r="C156" s="9" t="s">
        <v>231</v>
      </c>
      <c r="D156" s="10" t="s">
        <v>232</v>
      </c>
      <c r="E156" s="9" t="s">
        <v>29</v>
      </c>
      <c r="F156" s="11">
        <v>35</v>
      </c>
      <c r="G156" s="13"/>
      <c r="H156" s="13">
        <f t="shared" si="12"/>
        <v>0</v>
      </c>
    </row>
    <row r="157" spans="1:8" ht="22.5" x14ac:dyDescent="0.2">
      <c r="A157"/>
      <c r="B157" s="9" t="s">
        <v>360</v>
      </c>
      <c r="C157" s="9" t="s">
        <v>249</v>
      </c>
      <c r="D157" s="10" t="s">
        <v>361</v>
      </c>
      <c r="E157" s="9" t="s">
        <v>29</v>
      </c>
      <c r="F157" s="11">
        <v>158</v>
      </c>
      <c r="G157" s="13"/>
      <c r="H157" s="13">
        <f t="shared" si="12"/>
        <v>0</v>
      </c>
    </row>
    <row r="158" spans="1:8" ht="33.75" x14ac:dyDescent="0.2">
      <c r="A158"/>
      <c r="B158" s="9" t="s">
        <v>362</v>
      </c>
      <c r="C158" s="9" t="s">
        <v>363</v>
      </c>
      <c r="D158" s="10" t="s">
        <v>364</v>
      </c>
      <c r="E158" s="9" t="s">
        <v>224</v>
      </c>
      <c r="F158" s="11">
        <v>1</v>
      </c>
      <c r="G158" s="13"/>
      <c r="H158" s="13">
        <f t="shared" si="12"/>
        <v>0</v>
      </c>
    </row>
    <row r="159" spans="1:8" ht="33.75" x14ac:dyDescent="0.2">
      <c r="A159"/>
      <c r="B159" s="9" t="s">
        <v>365</v>
      </c>
      <c r="C159" s="9" t="s">
        <v>366</v>
      </c>
      <c r="D159" s="10" t="s">
        <v>367</v>
      </c>
      <c r="E159" s="9" t="s">
        <v>224</v>
      </c>
      <c r="F159" s="11">
        <v>3</v>
      </c>
      <c r="G159" s="13"/>
      <c r="H159" s="13">
        <f t="shared" si="12"/>
        <v>0</v>
      </c>
    </row>
    <row r="160" spans="1:8" ht="33.75" x14ac:dyDescent="0.2">
      <c r="A160"/>
      <c r="B160" s="9" t="s">
        <v>368</v>
      </c>
      <c r="C160" s="9" t="s">
        <v>369</v>
      </c>
      <c r="D160" s="10" t="s">
        <v>370</v>
      </c>
      <c r="E160" s="9" t="s">
        <v>224</v>
      </c>
      <c r="F160" s="11">
        <v>1</v>
      </c>
      <c r="G160" s="13"/>
      <c r="H160" s="13">
        <f t="shared" si="12"/>
        <v>0</v>
      </c>
    </row>
    <row r="161" spans="1:8" ht="33.75" x14ac:dyDescent="0.2">
      <c r="A161"/>
      <c r="B161" s="9" t="s">
        <v>371</v>
      </c>
      <c r="C161" s="9" t="s">
        <v>372</v>
      </c>
      <c r="D161" s="10" t="s">
        <v>373</v>
      </c>
      <c r="E161" s="9" t="s">
        <v>224</v>
      </c>
      <c r="F161" s="11">
        <v>2</v>
      </c>
      <c r="G161" s="13"/>
      <c r="H161" s="13">
        <f t="shared" si="12"/>
        <v>0</v>
      </c>
    </row>
    <row r="162" spans="1:8" ht="33.75" x14ac:dyDescent="0.2">
      <c r="A162"/>
      <c r="B162" s="9" t="s">
        <v>374</v>
      </c>
      <c r="C162" s="9" t="s">
        <v>375</v>
      </c>
      <c r="D162" s="10" t="s">
        <v>376</v>
      </c>
      <c r="E162" s="9" t="s">
        <v>224</v>
      </c>
      <c r="F162" s="11">
        <v>5</v>
      </c>
      <c r="G162" s="13"/>
      <c r="H162" s="13">
        <f t="shared" si="12"/>
        <v>0</v>
      </c>
    </row>
    <row r="163" spans="1:8" ht="33.75" x14ac:dyDescent="0.2">
      <c r="A163"/>
      <c r="B163" s="9" t="s">
        <v>377</v>
      </c>
      <c r="C163" s="9" t="s">
        <v>378</v>
      </c>
      <c r="D163" s="10" t="s">
        <v>379</v>
      </c>
      <c r="E163" s="9" t="s">
        <v>224</v>
      </c>
      <c r="F163" s="11">
        <v>2</v>
      </c>
      <c r="G163" s="13"/>
      <c r="H163" s="13">
        <f t="shared" si="12"/>
        <v>0</v>
      </c>
    </row>
    <row r="164" spans="1:8" ht="33.75" x14ac:dyDescent="0.2">
      <c r="A164"/>
      <c r="B164" s="9" t="s">
        <v>380</v>
      </c>
      <c r="C164" s="9" t="s">
        <v>336</v>
      </c>
      <c r="D164" s="10" t="s">
        <v>381</v>
      </c>
      <c r="E164" s="9" t="s">
        <v>224</v>
      </c>
      <c r="F164" s="11">
        <v>1</v>
      </c>
      <c r="G164" s="13"/>
      <c r="H164" s="13">
        <f t="shared" si="12"/>
        <v>0</v>
      </c>
    </row>
    <row r="165" spans="1:8" ht="33.75" x14ac:dyDescent="0.2">
      <c r="A165"/>
      <c r="B165" s="9" t="s">
        <v>382</v>
      </c>
      <c r="C165" s="9" t="s">
        <v>383</v>
      </c>
      <c r="D165" s="10" t="s">
        <v>384</v>
      </c>
      <c r="E165" s="9" t="s">
        <v>298</v>
      </c>
      <c r="F165" s="11">
        <v>1</v>
      </c>
      <c r="G165" s="13"/>
      <c r="H165" s="13">
        <f t="shared" si="12"/>
        <v>0</v>
      </c>
    </row>
    <row r="166" spans="1:8" ht="33.75" x14ac:dyDescent="0.2">
      <c r="A166"/>
      <c r="B166" s="9" t="s">
        <v>385</v>
      </c>
      <c r="C166" s="9" t="s">
        <v>386</v>
      </c>
      <c r="D166" s="10" t="s">
        <v>387</v>
      </c>
      <c r="E166" s="9" t="s">
        <v>224</v>
      </c>
      <c r="F166" s="11">
        <v>1</v>
      </c>
      <c r="G166" s="13"/>
      <c r="H166" s="13">
        <f t="shared" si="12"/>
        <v>0</v>
      </c>
    </row>
    <row r="167" spans="1:8" ht="33.75" x14ac:dyDescent="0.2">
      <c r="A167"/>
      <c r="B167" s="9" t="s">
        <v>388</v>
      </c>
      <c r="C167" s="9" t="s">
        <v>350</v>
      </c>
      <c r="D167" s="10" t="s">
        <v>351</v>
      </c>
      <c r="E167" s="9" t="s">
        <v>352</v>
      </c>
      <c r="F167" s="11">
        <v>1</v>
      </c>
      <c r="G167" s="13"/>
      <c r="H167" s="13">
        <f t="shared" si="12"/>
        <v>0</v>
      </c>
    </row>
    <row r="168" spans="1:8" ht="33.75" x14ac:dyDescent="0.2">
      <c r="A168"/>
      <c r="B168" s="9" t="s">
        <v>389</v>
      </c>
      <c r="C168" s="9" t="s">
        <v>390</v>
      </c>
      <c r="D168" s="10" t="s">
        <v>391</v>
      </c>
      <c r="E168" s="9" t="s">
        <v>14</v>
      </c>
      <c r="F168" s="11">
        <v>1</v>
      </c>
      <c r="G168" s="13"/>
      <c r="H168" s="13">
        <f t="shared" si="12"/>
        <v>0</v>
      </c>
    </row>
    <row r="169" spans="1:8" x14ac:dyDescent="0.2">
      <c r="A169"/>
      <c r="B169" s="14"/>
      <c r="C169" s="14"/>
      <c r="D169" s="14" t="s">
        <v>499</v>
      </c>
      <c r="E169" s="14"/>
      <c r="F169" s="14"/>
      <c r="G169" s="14"/>
      <c r="H169" s="15">
        <f>SUM(H154:H168)</f>
        <v>0</v>
      </c>
    </row>
    <row r="170" spans="1:8" x14ac:dyDescent="0.2">
      <c r="A170"/>
      <c r="B170" s="6"/>
      <c r="C170" s="6"/>
      <c r="D170" s="8" t="s">
        <v>392</v>
      </c>
      <c r="E170" s="7"/>
      <c r="F170" s="6"/>
      <c r="G170" s="6"/>
      <c r="H170" s="6"/>
    </row>
    <row r="171" spans="1:8" ht="22.5" x14ac:dyDescent="0.2">
      <c r="A171"/>
      <c r="B171" s="9" t="s">
        <v>393</v>
      </c>
      <c r="C171" s="9" t="s">
        <v>231</v>
      </c>
      <c r="D171" s="10" t="s">
        <v>232</v>
      </c>
      <c r="E171" s="9" t="s">
        <v>29</v>
      </c>
      <c r="F171" s="11">
        <v>50</v>
      </c>
      <c r="G171" s="13"/>
      <c r="H171" s="13">
        <f>F171*G171</f>
        <v>0</v>
      </c>
    </row>
    <row r="172" spans="1:8" ht="22.5" x14ac:dyDescent="0.2">
      <c r="A172"/>
      <c r="B172" s="9" t="s">
        <v>394</v>
      </c>
      <c r="C172" s="9" t="s">
        <v>249</v>
      </c>
      <c r="D172" s="10" t="s">
        <v>395</v>
      </c>
      <c r="E172" s="9" t="s">
        <v>29</v>
      </c>
      <c r="F172" s="11">
        <v>50</v>
      </c>
      <c r="G172" s="13"/>
      <c r="H172" s="13">
        <f t="shared" ref="H172:H179" si="13">F172*G172</f>
        <v>0</v>
      </c>
    </row>
    <row r="173" spans="1:8" ht="22.5" x14ac:dyDescent="0.2">
      <c r="A173"/>
      <c r="B173" s="9" t="s">
        <v>396</v>
      </c>
      <c r="C173" s="9" t="s">
        <v>397</v>
      </c>
      <c r="D173" s="10" t="s">
        <v>398</v>
      </c>
      <c r="E173" s="9" t="s">
        <v>224</v>
      </c>
      <c r="F173" s="11">
        <v>1</v>
      </c>
      <c r="G173" s="13"/>
      <c r="H173" s="13">
        <f t="shared" si="13"/>
        <v>0</v>
      </c>
    </row>
    <row r="174" spans="1:8" ht="22.5" x14ac:dyDescent="0.2">
      <c r="A174"/>
      <c r="B174" s="9" t="s">
        <v>399</v>
      </c>
      <c r="C174" s="9" t="s">
        <v>249</v>
      </c>
      <c r="D174" s="10" t="s">
        <v>400</v>
      </c>
      <c r="E174" s="9" t="s">
        <v>29</v>
      </c>
      <c r="F174" s="11">
        <v>35</v>
      </c>
      <c r="G174" s="13"/>
      <c r="H174" s="13">
        <f t="shared" si="13"/>
        <v>0</v>
      </c>
    </row>
    <row r="175" spans="1:8" ht="33.75" x14ac:dyDescent="0.2">
      <c r="A175"/>
      <c r="B175" s="9" t="s">
        <v>401</v>
      </c>
      <c r="C175" s="9" t="s">
        <v>402</v>
      </c>
      <c r="D175" s="10" t="s">
        <v>403</v>
      </c>
      <c r="E175" s="9" t="s">
        <v>224</v>
      </c>
      <c r="F175" s="11">
        <v>1</v>
      </c>
      <c r="G175" s="13"/>
      <c r="H175" s="13">
        <f t="shared" si="13"/>
        <v>0</v>
      </c>
    </row>
    <row r="176" spans="1:8" ht="33.75" x14ac:dyDescent="0.2">
      <c r="A176"/>
      <c r="B176" s="9" t="s">
        <v>404</v>
      </c>
      <c r="C176" s="9" t="s">
        <v>405</v>
      </c>
      <c r="D176" s="10" t="s">
        <v>406</v>
      </c>
      <c r="E176" s="9" t="s">
        <v>224</v>
      </c>
      <c r="F176" s="11">
        <v>1</v>
      </c>
      <c r="G176" s="13"/>
      <c r="H176" s="13">
        <f t="shared" si="13"/>
        <v>0</v>
      </c>
    </row>
    <row r="177" spans="1:8" ht="33.75" x14ac:dyDescent="0.2">
      <c r="A177"/>
      <c r="B177" s="9" t="s">
        <v>407</v>
      </c>
      <c r="C177" s="9" t="s">
        <v>408</v>
      </c>
      <c r="D177" s="10" t="s">
        <v>409</v>
      </c>
      <c r="E177" s="9" t="s">
        <v>410</v>
      </c>
      <c r="F177" s="11">
        <v>1</v>
      </c>
      <c r="G177" s="13"/>
      <c r="H177" s="13">
        <f t="shared" si="13"/>
        <v>0</v>
      </c>
    </row>
    <row r="178" spans="1:8" ht="33.75" x14ac:dyDescent="0.2">
      <c r="A178"/>
      <c r="B178" s="9" t="s">
        <v>411</v>
      </c>
      <c r="C178" s="9" t="s">
        <v>408</v>
      </c>
      <c r="D178" s="10" t="s">
        <v>409</v>
      </c>
      <c r="E178" s="9" t="s">
        <v>410</v>
      </c>
      <c r="F178" s="11">
        <v>1</v>
      </c>
      <c r="G178" s="13"/>
      <c r="H178" s="13">
        <f t="shared" si="13"/>
        <v>0</v>
      </c>
    </row>
    <row r="179" spans="1:8" ht="33.75" x14ac:dyDescent="0.2">
      <c r="A179"/>
      <c r="B179" s="9" t="s">
        <v>412</v>
      </c>
      <c r="C179" s="9" t="s">
        <v>413</v>
      </c>
      <c r="D179" s="10" t="s">
        <v>414</v>
      </c>
      <c r="E179" s="9" t="s">
        <v>14</v>
      </c>
      <c r="F179" s="11">
        <v>1</v>
      </c>
      <c r="G179" s="13"/>
      <c r="H179" s="13">
        <f t="shared" si="13"/>
        <v>0</v>
      </c>
    </row>
    <row r="180" spans="1:8" x14ac:dyDescent="0.2">
      <c r="A180"/>
      <c r="B180" s="14"/>
      <c r="C180" s="14"/>
      <c r="D180" s="14" t="s">
        <v>500</v>
      </c>
      <c r="E180" s="14"/>
      <c r="F180" s="14"/>
      <c r="G180" s="14"/>
      <c r="H180" s="15">
        <f>SUM(H171:H179)</f>
        <v>0</v>
      </c>
    </row>
    <row r="181" spans="1:8" x14ac:dyDescent="0.2">
      <c r="A181"/>
      <c r="B181" s="6"/>
      <c r="C181" s="6"/>
      <c r="D181" s="8" t="s">
        <v>415</v>
      </c>
      <c r="E181" s="7"/>
      <c r="F181" s="6"/>
      <c r="G181" s="6"/>
      <c r="H181" s="6"/>
    </row>
    <row r="182" spans="1:8" ht="22.5" x14ac:dyDescent="0.2">
      <c r="A182"/>
      <c r="B182" s="9" t="s">
        <v>416</v>
      </c>
      <c r="C182" s="9" t="s">
        <v>417</v>
      </c>
      <c r="D182" s="10" t="s">
        <v>418</v>
      </c>
      <c r="E182" s="9" t="s">
        <v>170</v>
      </c>
      <c r="F182" s="11">
        <v>1</v>
      </c>
      <c r="G182" s="13"/>
      <c r="H182" s="13">
        <f>F182*G182</f>
        <v>0</v>
      </c>
    </row>
    <row r="183" spans="1:8" x14ac:dyDescent="0.2">
      <c r="A183"/>
      <c r="B183" s="14"/>
      <c r="C183" s="14"/>
      <c r="D183" s="14" t="s">
        <v>501</v>
      </c>
      <c r="E183" s="14"/>
      <c r="F183" s="14"/>
      <c r="G183" s="14"/>
      <c r="H183" s="15">
        <f>SUM(H182)</f>
        <v>0</v>
      </c>
    </row>
    <row r="184" spans="1:8" x14ac:dyDescent="0.2">
      <c r="A184"/>
      <c r="B184" s="14"/>
      <c r="C184" s="14"/>
      <c r="D184" s="14" t="s">
        <v>502</v>
      </c>
      <c r="E184" s="14"/>
      <c r="F184" s="14"/>
      <c r="G184" s="14"/>
      <c r="H184" s="15">
        <f>H101+H124+H132+H152+H169+H180+H183</f>
        <v>0</v>
      </c>
    </row>
    <row r="185" spans="1:8" x14ac:dyDescent="0.2">
      <c r="A185"/>
      <c r="B185" s="5"/>
      <c r="C185" s="5"/>
      <c r="D185" s="4" t="s">
        <v>419</v>
      </c>
      <c r="E185" s="3"/>
      <c r="F185" s="5"/>
      <c r="G185" s="5"/>
      <c r="H185" s="5"/>
    </row>
    <row r="186" spans="1:8" ht="33.75" x14ac:dyDescent="0.2">
      <c r="A186"/>
      <c r="B186" s="9" t="s">
        <v>420</v>
      </c>
      <c r="C186" s="9" t="s">
        <v>46</v>
      </c>
      <c r="D186" s="10" t="s">
        <v>421</v>
      </c>
      <c r="E186" s="9" t="s">
        <v>170</v>
      </c>
      <c r="F186" s="11">
        <v>1</v>
      </c>
      <c r="G186" s="13"/>
      <c r="H186" s="13">
        <f>F186*G186</f>
        <v>0</v>
      </c>
    </row>
    <row r="187" spans="1:8" ht="22.5" x14ac:dyDescent="0.2">
      <c r="A187"/>
      <c r="B187" s="9" t="s">
        <v>422</v>
      </c>
      <c r="C187" s="9" t="s">
        <v>423</v>
      </c>
      <c r="D187" s="10" t="s">
        <v>424</v>
      </c>
      <c r="E187" s="9" t="s">
        <v>29</v>
      </c>
      <c r="F187" s="11">
        <v>10.45</v>
      </c>
      <c r="G187" s="13"/>
      <c r="H187" s="13">
        <f t="shared" ref="H187:H198" si="14">F187*G187</f>
        <v>0</v>
      </c>
    </row>
    <row r="188" spans="1:8" ht="22.5" x14ac:dyDescent="0.2">
      <c r="A188"/>
      <c r="B188" s="9" t="s">
        <v>425</v>
      </c>
      <c r="C188" s="9" t="s">
        <v>426</v>
      </c>
      <c r="D188" s="10" t="s">
        <v>427</v>
      </c>
      <c r="E188" s="9" t="s">
        <v>29</v>
      </c>
      <c r="F188" s="11">
        <v>2.4</v>
      </c>
      <c r="G188" s="13"/>
      <c r="H188" s="13">
        <f t="shared" si="14"/>
        <v>0</v>
      </c>
    </row>
    <row r="189" spans="1:8" ht="22.5" x14ac:dyDescent="0.2">
      <c r="A189"/>
      <c r="B189" s="9" t="s">
        <v>428</v>
      </c>
      <c r="C189" s="9" t="s">
        <v>429</v>
      </c>
      <c r="D189" s="10" t="s">
        <v>430</v>
      </c>
      <c r="E189" s="9" t="s">
        <v>10</v>
      </c>
      <c r="F189" s="11">
        <v>59.77</v>
      </c>
      <c r="G189" s="13"/>
      <c r="H189" s="13">
        <f t="shared" si="14"/>
        <v>0</v>
      </c>
    </row>
    <row r="190" spans="1:8" ht="22.5" x14ac:dyDescent="0.2">
      <c r="A190"/>
      <c r="B190" s="9" t="s">
        <v>431</v>
      </c>
      <c r="C190" s="9" t="s">
        <v>432</v>
      </c>
      <c r="D190" s="10" t="s">
        <v>433</v>
      </c>
      <c r="E190" s="9" t="s">
        <v>10</v>
      </c>
      <c r="F190" s="11">
        <v>59.77</v>
      </c>
      <c r="G190" s="13"/>
      <c r="H190" s="13">
        <f t="shared" si="14"/>
        <v>0</v>
      </c>
    </row>
    <row r="191" spans="1:8" ht="22.5" x14ac:dyDescent="0.2">
      <c r="A191"/>
      <c r="B191" s="9" t="s">
        <v>434</v>
      </c>
      <c r="C191" s="9" t="s">
        <v>435</v>
      </c>
      <c r="D191" s="10" t="s">
        <v>436</v>
      </c>
      <c r="E191" s="9" t="s">
        <v>29</v>
      </c>
      <c r="F191" s="11">
        <v>10.45</v>
      </c>
      <c r="G191" s="13"/>
      <c r="H191" s="13">
        <f t="shared" si="14"/>
        <v>0</v>
      </c>
    </row>
    <row r="192" spans="1:8" ht="22.5" x14ac:dyDescent="0.2">
      <c r="A192"/>
      <c r="B192" s="9" t="s">
        <v>437</v>
      </c>
      <c r="C192" s="9" t="s">
        <v>438</v>
      </c>
      <c r="D192" s="10" t="s">
        <v>439</v>
      </c>
      <c r="E192" s="9" t="s">
        <v>10</v>
      </c>
      <c r="F192" s="11">
        <v>50.13</v>
      </c>
      <c r="G192" s="13"/>
      <c r="H192" s="13">
        <f t="shared" si="14"/>
        <v>0</v>
      </c>
    </row>
    <row r="193" spans="1:8" ht="22.5" x14ac:dyDescent="0.2">
      <c r="A193"/>
      <c r="B193" s="9" t="s">
        <v>440</v>
      </c>
      <c r="C193" s="9" t="s">
        <v>441</v>
      </c>
      <c r="D193" s="10" t="s">
        <v>442</v>
      </c>
      <c r="E193" s="9" t="s">
        <v>10</v>
      </c>
      <c r="F193" s="11">
        <v>50.13</v>
      </c>
      <c r="G193" s="13"/>
      <c r="H193" s="13">
        <f t="shared" si="14"/>
        <v>0</v>
      </c>
    </row>
    <row r="194" spans="1:8" ht="22.5" x14ac:dyDescent="0.2">
      <c r="A194"/>
      <c r="B194" s="9" t="s">
        <v>443</v>
      </c>
      <c r="C194" s="9" t="s">
        <v>444</v>
      </c>
      <c r="D194" s="10" t="s">
        <v>445</v>
      </c>
      <c r="E194" s="9" t="s">
        <v>10</v>
      </c>
      <c r="F194" s="11">
        <v>59.77</v>
      </c>
      <c r="G194" s="13"/>
      <c r="H194" s="13">
        <f t="shared" si="14"/>
        <v>0</v>
      </c>
    </row>
    <row r="195" spans="1:8" ht="22.5" x14ac:dyDescent="0.2">
      <c r="A195"/>
      <c r="B195" s="9" t="s">
        <v>446</v>
      </c>
      <c r="C195" s="9" t="s">
        <v>447</v>
      </c>
      <c r="D195" s="10" t="s">
        <v>448</v>
      </c>
      <c r="E195" s="9" t="s">
        <v>10</v>
      </c>
      <c r="F195" s="11">
        <v>10.96</v>
      </c>
      <c r="G195" s="13"/>
      <c r="H195" s="13">
        <f t="shared" si="14"/>
        <v>0</v>
      </c>
    </row>
    <row r="196" spans="1:8" ht="22.5" x14ac:dyDescent="0.2">
      <c r="A196"/>
      <c r="B196" s="9" t="s">
        <v>449</v>
      </c>
      <c r="C196" s="9" t="s">
        <v>450</v>
      </c>
      <c r="D196" s="10" t="s">
        <v>451</v>
      </c>
      <c r="E196" s="9" t="s">
        <v>10</v>
      </c>
      <c r="F196" s="11">
        <v>11.54</v>
      </c>
      <c r="G196" s="13"/>
      <c r="H196" s="13">
        <f t="shared" si="14"/>
        <v>0</v>
      </c>
    </row>
    <row r="197" spans="1:8" ht="33.75" x14ac:dyDescent="0.2">
      <c r="A197"/>
      <c r="B197" s="9" t="s">
        <v>452</v>
      </c>
      <c r="C197" s="9" t="s">
        <v>453</v>
      </c>
      <c r="D197" s="10" t="s">
        <v>454</v>
      </c>
      <c r="E197" s="9" t="s">
        <v>24</v>
      </c>
      <c r="F197" s="11">
        <v>14.64</v>
      </c>
      <c r="G197" s="13"/>
      <c r="H197" s="13">
        <f t="shared" si="14"/>
        <v>0</v>
      </c>
    </row>
    <row r="198" spans="1:8" ht="33.75" x14ac:dyDescent="0.2">
      <c r="A198"/>
      <c r="B198" s="9" t="s">
        <v>455</v>
      </c>
      <c r="C198" s="9" t="s">
        <v>456</v>
      </c>
      <c r="D198" s="10" t="s">
        <v>457</v>
      </c>
      <c r="E198" s="9" t="s">
        <v>24</v>
      </c>
      <c r="F198" s="11">
        <v>11.95</v>
      </c>
      <c r="G198" s="13"/>
      <c r="H198" s="13">
        <f t="shared" si="14"/>
        <v>0</v>
      </c>
    </row>
    <row r="199" spans="1:8" x14ac:dyDescent="0.2">
      <c r="A199"/>
      <c r="B199" s="14"/>
      <c r="C199" s="14"/>
      <c r="D199" s="14" t="s">
        <v>503</v>
      </c>
      <c r="E199" s="14"/>
      <c r="F199" s="14"/>
      <c r="G199" s="14"/>
      <c r="H199" s="15">
        <f>SUM(H186:H198)</f>
        <v>0</v>
      </c>
    </row>
    <row r="200" spans="1:8" x14ac:dyDescent="0.2">
      <c r="A200"/>
      <c r="B200" s="5"/>
      <c r="C200" s="5"/>
      <c r="D200" s="4" t="s">
        <v>458</v>
      </c>
      <c r="E200" s="3"/>
      <c r="F200" s="5"/>
      <c r="G200" s="5"/>
      <c r="H200" s="5"/>
    </row>
    <row r="201" spans="1:8" ht="22.5" x14ac:dyDescent="0.2">
      <c r="A201"/>
      <c r="B201" s="9" t="s">
        <v>459</v>
      </c>
      <c r="C201" s="9" t="s">
        <v>460</v>
      </c>
      <c r="D201" s="10" t="s">
        <v>461</v>
      </c>
      <c r="E201" s="9" t="s">
        <v>462</v>
      </c>
      <c r="F201" s="11">
        <v>0.28999999999999998</v>
      </c>
      <c r="G201" s="13"/>
      <c r="H201" s="13">
        <f>F201*G201</f>
        <v>0</v>
      </c>
    </row>
    <row r="202" spans="1:8" ht="22.5" x14ac:dyDescent="0.2">
      <c r="A202"/>
      <c r="B202" s="9" t="s">
        <v>463</v>
      </c>
      <c r="C202" s="9" t="s">
        <v>208</v>
      </c>
      <c r="D202" s="10" t="s">
        <v>209</v>
      </c>
      <c r="E202" s="9" t="s">
        <v>24</v>
      </c>
      <c r="F202" s="11">
        <v>35.54</v>
      </c>
      <c r="G202" s="13"/>
      <c r="H202" s="13">
        <f t="shared" ref="H202:H204" si="15">F202*G202</f>
        <v>0</v>
      </c>
    </row>
    <row r="203" spans="1:8" ht="33.75" x14ac:dyDescent="0.2">
      <c r="A203"/>
      <c r="B203" s="9" t="s">
        <v>464</v>
      </c>
      <c r="C203" s="9" t="s">
        <v>211</v>
      </c>
      <c r="D203" s="10" t="s">
        <v>212</v>
      </c>
      <c r="E203" s="9" t="s">
        <v>24</v>
      </c>
      <c r="F203" s="11">
        <v>35.54</v>
      </c>
      <c r="G203" s="13"/>
      <c r="H203" s="13">
        <f t="shared" si="15"/>
        <v>0</v>
      </c>
    </row>
    <row r="204" spans="1:8" ht="33.75" x14ac:dyDescent="0.2">
      <c r="A204"/>
      <c r="B204" s="9" t="s">
        <v>465</v>
      </c>
      <c r="C204" s="9" t="s">
        <v>46</v>
      </c>
      <c r="D204" s="10" t="s">
        <v>214</v>
      </c>
      <c r="E204" s="9" t="s">
        <v>24</v>
      </c>
      <c r="F204" s="11">
        <v>35.54</v>
      </c>
      <c r="G204" s="13"/>
      <c r="H204" s="13">
        <f t="shared" si="15"/>
        <v>0</v>
      </c>
    </row>
    <row r="205" spans="1:8" x14ac:dyDescent="0.2">
      <c r="A205"/>
      <c r="B205" s="14"/>
      <c r="C205" s="14"/>
      <c r="D205" s="14" t="s">
        <v>492</v>
      </c>
      <c r="E205" s="14"/>
      <c r="F205" s="14"/>
      <c r="G205" s="14"/>
      <c r="H205" s="15">
        <f>SUM(H201:H204)</f>
        <v>0</v>
      </c>
    </row>
    <row r="206" spans="1:8" x14ac:dyDescent="0.2">
      <c r="A206"/>
      <c r="B206" s="5"/>
      <c r="C206" s="5"/>
      <c r="D206" s="4" t="s">
        <v>466</v>
      </c>
      <c r="E206" s="3"/>
      <c r="F206" s="5"/>
      <c r="G206" s="5"/>
      <c r="H206" s="5"/>
    </row>
    <row r="207" spans="1:8" ht="22.5" x14ac:dyDescent="0.2">
      <c r="A207"/>
      <c r="B207" s="9" t="s">
        <v>467</v>
      </c>
      <c r="C207" s="9" t="s">
        <v>468</v>
      </c>
      <c r="D207" s="10" t="s">
        <v>469</v>
      </c>
      <c r="E207" s="9" t="s">
        <v>10</v>
      </c>
      <c r="F207" s="11">
        <v>63.8</v>
      </c>
      <c r="G207" s="13"/>
      <c r="H207" s="13">
        <f>F207*G207</f>
        <v>0</v>
      </c>
    </row>
    <row r="208" spans="1:8" ht="22.5" x14ac:dyDescent="0.2">
      <c r="A208"/>
      <c r="B208" s="9" t="s">
        <v>470</v>
      </c>
      <c r="C208" s="9" t="s">
        <v>471</v>
      </c>
      <c r="D208" s="10" t="s">
        <v>472</v>
      </c>
      <c r="E208" s="9" t="s">
        <v>10</v>
      </c>
      <c r="F208" s="11">
        <v>63.8</v>
      </c>
      <c r="G208" s="13"/>
      <c r="H208" s="13">
        <f t="shared" ref="H208:H209" si="16">F208*G208</f>
        <v>0</v>
      </c>
    </row>
    <row r="209" spans="1:8" ht="22.5" x14ac:dyDescent="0.2">
      <c r="A209"/>
      <c r="B209" s="9" t="s">
        <v>473</v>
      </c>
      <c r="C209" s="9" t="s">
        <v>474</v>
      </c>
      <c r="D209" s="10" t="s">
        <v>475</v>
      </c>
      <c r="E209" s="9" t="s">
        <v>10</v>
      </c>
      <c r="F209" s="11">
        <v>63.8</v>
      </c>
      <c r="G209" s="13"/>
      <c r="H209" s="13">
        <f t="shared" si="16"/>
        <v>0</v>
      </c>
    </row>
    <row r="210" spans="1:8" x14ac:dyDescent="0.2">
      <c r="A210"/>
      <c r="B210" s="14"/>
      <c r="C210" s="14"/>
      <c r="D210" s="14" t="s">
        <v>504</v>
      </c>
      <c r="E210" s="14"/>
      <c r="F210" s="14"/>
      <c r="G210" s="14"/>
      <c r="H210" s="15">
        <f>SUM(H207:H209)</f>
        <v>0</v>
      </c>
    </row>
    <row r="211" spans="1:8" x14ac:dyDescent="0.2">
      <c r="A211"/>
      <c r="B211" s="5"/>
      <c r="C211" s="5"/>
      <c r="D211" s="4" t="s">
        <v>476</v>
      </c>
      <c r="E211" s="3"/>
      <c r="F211" s="5"/>
      <c r="G211" s="5"/>
      <c r="H211" s="5"/>
    </row>
    <row r="212" spans="1:8" ht="22.5" x14ac:dyDescent="0.2">
      <c r="A212"/>
      <c r="B212" s="9" t="s">
        <v>477</v>
      </c>
      <c r="C212" s="9" t="s">
        <v>478</v>
      </c>
      <c r="D212" s="10" t="s">
        <v>479</v>
      </c>
      <c r="E212" s="9" t="s">
        <v>10</v>
      </c>
      <c r="F212" s="11">
        <v>20.5</v>
      </c>
      <c r="G212" s="13"/>
      <c r="H212" s="13">
        <f>F212*G212</f>
        <v>0</v>
      </c>
    </row>
    <row r="213" spans="1:8" x14ac:dyDescent="0.2">
      <c r="A213"/>
      <c r="B213" s="14"/>
      <c r="C213" s="14"/>
      <c r="D213" s="14" t="s">
        <v>505</v>
      </c>
      <c r="E213" s="14"/>
      <c r="F213" s="14"/>
      <c r="G213" s="14"/>
      <c r="H213" s="15">
        <f>SUM(H212)</f>
        <v>0</v>
      </c>
    </row>
    <row r="214" spans="1:8" x14ac:dyDescent="0.2">
      <c r="A214"/>
      <c r="B214" s="16"/>
      <c r="C214" s="16"/>
      <c r="D214" s="16" t="s">
        <v>506</v>
      </c>
      <c r="E214" s="16"/>
      <c r="F214" s="16"/>
      <c r="G214" s="16"/>
      <c r="H214" s="17">
        <f>H97+H184+H199+H205+H210+H213</f>
        <v>0</v>
      </c>
    </row>
    <row r="215" spans="1:8" x14ac:dyDescent="0.2">
      <c r="A215"/>
      <c r="B215" s="18"/>
      <c r="C215" s="18"/>
      <c r="D215" s="18" t="s">
        <v>507</v>
      </c>
      <c r="E215" s="18"/>
      <c r="F215" s="18"/>
      <c r="G215" s="18"/>
      <c r="H215" s="19">
        <f>H214*23%</f>
        <v>0</v>
      </c>
    </row>
    <row r="216" spans="1:8" x14ac:dyDescent="0.2">
      <c r="A216"/>
      <c r="B216" s="20"/>
      <c r="C216" s="20"/>
      <c r="D216" s="20" t="s">
        <v>508</v>
      </c>
      <c r="E216" s="20"/>
      <c r="F216" s="20"/>
      <c r="G216" s="20"/>
      <c r="H216" s="21">
        <f>H214+H215</f>
        <v>0</v>
      </c>
    </row>
  </sheetData>
  <mergeCells count="2">
    <mergeCell ref="B2:H2"/>
    <mergeCell ref="B3:H3"/>
  </mergeCells>
  <pageMargins left="0.39370078740157499" right="0.39370078740157499" top="0.39370078740157499" bottom="0.39370078740157499" header="0" footer="0"/>
  <pageSetup paperSize="9" fitToWidth="0" fitToHeight="0" orientation="portrait"/>
  <headerFooter>
    <oddFooter>&amp;C&amp;"Arial"&amp;10&amp;K000000&amp;P/&amp;N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Kosztorys uproszczony</vt:lpstr>
      <vt:lpstr>'Kosztorys uproszczony'!Tytuły_wydruku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Sandra Migdalska</cp:lastModifiedBy>
  <dcterms:created xsi:type="dcterms:W3CDTF">2023-10-25T06:50:35Z</dcterms:created>
  <dcterms:modified xsi:type="dcterms:W3CDTF">2023-10-25T06:50:35Z</dcterms:modified>
</cp:coreProperties>
</file>