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wsluapl01\wba_dyr_ins\ZAMÓWIENIA PUBLICZNE\POSTĘPOWANIA 2024\POSTĘPOWANIA POWYŻEJ 130 TYS. NETTO\REMONT SIEDZIBY PO i PR W SŁUPSKU\ZAPYTANIE OFERTOWE\"/>
    </mc:Choice>
  </mc:AlternateContent>
  <xr:revisionPtr revIDLastSave="0" documentId="13_ncr:1_{960FC55F-ADE8-4060-B71C-6494694C92A9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rzedmiar" sheetId="1" r:id="rId1"/>
    <sheet name="Kosztorys uproszczony" sheetId="2" r:id="rId2"/>
  </sheets>
  <definedNames>
    <definedName name="_xlnm.Print_Titles" localSheetId="1">'Kosztorys uproszczony'!$1:$5</definedName>
    <definedName name="_xlnm.Print_Titles" localSheetId="0">Przedmiar!$1:$5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2" l="1"/>
  <c r="H59" i="2" s="1"/>
  <c r="H54" i="2"/>
  <c r="H55" i="2"/>
  <c r="H56" i="2"/>
  <c r="H57" i="2"/>
  <c r="H58" i="2"/>
  <c r="H52" i="2"/>
  <c r="H44" i="2"/>
  <c r="H45" i="2"/>
  <c r="H46" i="2"/>
  <c r="H47" i="2"/>
  <c r="H48" i="2"/>
  <c r="H49" i="2"/>
  <c r="H43" i="2"/>
  <c r="H50" i="2" s="1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25" i="2"/>
  <c r="H41" i="2" s="1"/>
  <c r="H15" i="2"/>
  <c r="H23" i="2" s="1"/>
  <c r="H16" i="2"/>
  <c r="H17" i="2"/>
  <c r="H18" i="2"/>
  <c r="H19" i="2"/>
  <c r="H20" i="2"/>
  <c r="H21" i="2"/>
  <c r="H22" i="2"/>
  <c r="H14" i="2"/>
  <c r="H8" i="2"/>
  <c r="H9" i="2"/>
  <c r="H10" i="2"/>
  <c r="H11" i="2"/>
  <c r="H7" i="2"/>
  <c r="H12" i="2" s="1"/>
  <c r="H60" i="2" l="1"/>
  <c r="H61" i="2" l="1"/>
  <c r="H62" i="2" s="1"/>
</calcChain>
</file>

<file path=xl/sharedStrings.xml><?xml version="1.0" encoding="utf-8"?>
<sst xmlns="http://schemas.openxmlformats.org/spreadsheetml/2006/main" count="638" uniqueCount="219">
  <si>
    <t>Rodos 8.0.0.36 [L163617]</t>
  </si>
  <si>
    <t>Przedmiar</t>
  </si>
  <si>
    <t>Prokuratura Okręgowa w Słupsku</t>
  </si>
  <si>
    <t>Nr</t>
  </si>
  <si>
    <t>Podstawa</t>
  </si>
  <si>
    <t>Opis robót</t>
  </si>
  <si>
    <t>Jm</t>
  </si>
  <si>
    <t>Ilość</t>
  </si>
  <si>
    <t>1 Roboty przygotowawcze</t>
  </si>
  <si>
    <t>1</t>
  </si>
  <si>
    <t xml:space="preserve">KNR AT-05 1651/03  </t>
  </si>
  <si>
    <t>Rusztowania ramowe elewacyjne o szerokości 0,73m, rozstawie podłużnym ram 2,57m i wysokości do 20m</t>
  </si>
  <si>
    <t>m2</t>
  </si>
  <si>
    <t>płn    28,0*15,0</t>
  </si>
  <si>
    <t>wsch    48,0*15,0</t>
  </si>
  <si>
    <t>płd    11,0*15,0+16,0*15,0</t>
  </si>
  <si>
    <t>zach    36,0*15,0</t>
  </si>
  <si>
    <t>2</t>
  </si>
  <si>
    <t xml:space="preserve">KNR AT-05 1663/01  </t>
  </si>
  <si>
    <t>Daszki ochronne wzdłuż rusztowania lub nad wejściami jako elementy dodatkowe rusztowań elewacyjnych o szerokości 0,73m</t>
  </si>
  <si>
    <t>m</t>
  </si>
  <si>
    <t>wsch    10,0</t>
  </si>
  <si>
    <t>płd    2,0*2</t>
  </si>
  <si>
    <t>3</t>
  </si>
  <si>
    <t xml:space="preserve">KNR AT-05 1663/04  </t>
  </si>
  <si>
    <t>Zabezpieczenia ochronne siatką jako element dodatkowy rusztowań elewacyjnych o szerokości 0,73m</t>
  </si>
  <si>
    <t>#</t>
  </si>
  <si>
    <t>4</t>
  </si>
  <si>
    <t xml:space="preserve">KNR-W 2-02 1612/03  </t>
  </si>
  <si>
    <t>Instalacje odgromowe do rusztowań zewnętrznych przyściennych o wysokości do 20m</t>
  </si>
  <si>
    <t>5</t>
  </si>
  <si>
    <t xml:space="preserve">KNR K-67 0101/01  </t>
  </si>
  <si>
    <t>Zabezpieczenie okien folią malarską przed przygotowaniem podłoża przy bezspoinowym systemie dociepleń</t>
  </si>
  <si>
    <t>płn    1,16*2,17*6+1,18*2,33*12+1,18*1,66*18*3</t>
  </si>
  <si>
    <t>wsch    1,26*1,48*12+0,86*0,82*2+1,19*2,33*5+1,06*2,66+1,28*1,48*12*3+0,86*0,86*3+1,2*1,66*8*3+3,46*2,2</t>
  </si>
  <si>
    <t>14,9*2,0</t>
  </si>
  <si>
    <t>2,7*11,16</t>
  </si>
  <si>
    <t>płd    1,11*2,22*2+1,19*2,33*4+1,16*2,17*6+1,16*1,66*9*3+1,25*1,66*3</t>
  </si>
  <si>
    <t>zach    (0,54*0,54*3+1,19*2,33*2+1,27*1,48*15)*4</t>
  </si>
  <si>
    <t>2 Rozbiórki i demontaże</t>
  </si>
  <si>
    <t>6</t>
  </si>
  <si>
    <t xml:space="preserve"> Kalkulacja indywidualna </t>
  </si>
  <si>
    <t>Zerwanie starego docieplenia ścian</t>
  </si>
  <si>
    <t>ściany</t>
  </si>
  <si>
    <t>płn    27,57*14,9</t>
  </si>
  <si>
    <t>wsch    20,56*14,9+27,41*13,7</t>
  </si>
  <si>
    <t>płd    11,04*13,7+16,53*14,9</t>
  </si>
  <si>
    <t>zach    8,98*14,9+27,41*13,7</t>
  </si>
  <si>
    <t>ościeża</t>
  </si>
  <si>
    <t>płn    ((1,16+2,17*2)*6+(1,18+2,33*2)*12+(1,18+1,66*2)*18*3)*0,3</t>
  </si>
  <si>
    <t>wsch    ((1,26+1,48*2)*12+(0,86+0,82*2)*2+(1,19+2,33*2)*5+(1,06+2,66*2)+(1,28+1,48*2)*12*3+(0,86+0,86*2)*3+(1,2+1,66*2)*8*3+(3,46+2,2*2))*0,3</t>
  </si>
  <si>
    <t>płd    ((1,11+2,22*2)*2+(1,19+2,33*2)*4+(1,16+2,17*2)*6+(1,16+1,66*2)*9*3+(1,25+1,66*2)*3)*0,3</t>
  </si>
  <si>
    <t>zach    ((0,54+0,54*2)*3+(1,19+2,33*2)*2+(1,27+1,48*2)*15*4)*0,3</t>
  </si>
  <si>
    <t>minus otwory i powierzchnie niedocieplane</t>
  </si>
  <si>
    <t>wsch - winda    -14,9*2,0</t>
  </si>
  <si>
    <t>wsch - fasada    -2,7*11,16</t>
  </si>
  <si>
    <t>płn - okna    -(1,16*2,17*6+1,18*2,33*12+1,18*1,66*18*3)</t>
  </si>
  <si>
    <t>wsch - okna    -(1,26*1,48*12+0,86*0,82*2+1,19*2,33*5+1,06*2,66+1,28*1,48*12*3+0,86*0,86*3+1,2*1,66*8*3+3,46*2,2)</t>
  </si>
  <si>
    <t>płd - okna    -(1,11*2,22*2+1,19*2,33*4+1,16*2,17*6+1,16*1,66*9*3+1,25*1,66*3)</t>
  </si>
  <si>
    <t>zach - okna    -((0,54*0,54*3+1,19*2,33*2+1,27*1,48*15)*4)</t>
  </si>
  <si>
    <t>7</t>
  </si>
  <si>
    <t xml:space="preserve">KNR-W 4-01 0545/08  </t>
  </si>
  <si>
    <t>Rozbiórka obróbek murów ogniowych, okapów, kołnierzy gzymsów itp. z blachy nie nadającej się do użytku</t>
  </si>
  <si>
    <t>płn    (1,26*6+1,28*12+1,28*18*3)*0,4</t>
  </si>
  <si>
    <t>wsch    (1,36*12+0,96*2+1,29*5+1,16+1,38*12*3+0,96*3+1,3*8*3)*0,4</t>
  </si>
  <si>
    <t>płd    (1,21*2+1,29*4+1,26*6+1,26*9*3+1,35*3)*0,4</t>
  </si>
  <si>
    <t>zach    ((0,64*3+1,29*2+1,37*15)*4)*0,4</t>
  </si>
  <si>
    <t>8</t>
  </si>
  <si>
    <t xml:space="preserve">KNR 4-03 1139/08  </t>
  </si>
  <si>
    <t>Demontaż przewodów uziemiających i odgromowych o przekroju pręta do 120mm2 mocowanych na wspornikach na ścianie w ciągu pionowym</t>
  </si>
  <si>
    <t>płn    2*15,0</t>
  </si>
  <si>
    <t>wsch    3*14,0</t>
  </si>
  <si>
    <t>płd    2*15,0</t>
  </si>
  <si>
    <t>zach    3*14,0</t>
  </si>
  <si>
    <t>9</t>
  </si>
  <si>
    <t xml:space="preserve">KNR-W 4-01 0109/11  </t>
  </si>
  <si>
    <t>Wywiezienie gruzu spryzmowanego samochodami samowyładowczymi na odległość do 1km</t>
  </si>
  <si>
    <t>m3</t>
  </si>
  <si>
    <t>płn    (410,79-153,87)*0,16</t>
  </si>
  <si>
    <t>wsch    (681,86-29,8-30,13-110,4)*0,16</t>
  </si>
  <si>
    <t>płd    (397,55-89,34)*0,16</t>
  </si>
  <si>
    <t>zach    (509,32-138,46)*0,16</t>
  </si>
  <si>
    <t>płn    103,82*0,03</t>
  </si>
  <si>
    <t>wsch    110,4*0,03</t>
  </si>
  <si>
    <t>płd    60,65*0,03</t>
  </si>
  <si>
    <t>zach    81,11*0,03</t>
  </si>
  <si>
    <t>10</t>
  </si>
  <si>
    <t>KNR-W 4-01 0109/12  dopłata 7x</t>
  </si>
  <si>
    <t>Wywiezienie gruzu spryzmowanego samochodami samowyładowczymi - dodatek na każdy następny 1km wywozu ponad 1km - do 8 km</t>
  </si>
  <si>
    <t>11</t>
  </si>
  <si>
    <t xml:space="preserve"> Opłata </t>
  </si>
  <si>
    <t>Utylizacja materiałów izolacyjnych - kod odpadu 17 06 04</t>
  </si>
  <si>
    <t>Mg</t>
  </si>
  <si>
    <t>#*0,25</t>
  </si>
  <si>
    <t>12</t>
  </si>
  <si>
    <t xml:space="preserve">KNR 4-02u1 0007/04 analogia </t>
  </si>
  <si>
    <t>Demontaż jednostek klimatyzacji</t>
  </si>
  <si>
    <t>szt</t>
  </si>
  <si>
    <t>13</t>
  </si>
  <si>
    <t xml:space="preserve">KNR AT-04 0202/03 analogia </t>
  </si>
  <si>
    <t>Demontaż oznaczeń ściennych i tabliczek</t>
  </si>
  <si>
    <t>14</t>
  </si>
  <si>
    <t xml:space="preserve">KNR-W 4-01 0545/06  </t>
  </si>
  <si>
    <t>Rozbiórka rur spustowych z blachy nie nadającej się do użytku</t>
  </si>
  <si>
    <t>15,0*4+14,0*4</t>
  </si>
  <si>
    <t>3 Wykonanie docieplenia</t>
  </si>
  <si>
    <t>15</t>
  </si>
  <si>
    <t xml:space="preserve">KNR 0-23 2611/01  </t>
  </si>
  <si>
    <t>Przygotowanie starego podłoża pod docieplenie metodą lekką-mokrą poprzez oczyszczenie mechaniczne i zmycie</t>
  </si>
  <si>
    <t>płn    ((1,16+2,17*2)*6+(1,18+2,33*2)*12+(1,18+1,66*2)*18*3)*0,15</t>
  </si>
  <si>
    <t>wsch    ((1,26+1,48*2)*12+(0,86+0,82*2)*2+(1,19+2,33*2)*5+(1,06+2,66*2)+(1,28+1,48*2)*12*3+(0,86+0,86*2)*3+(1,2+1,66*2)*8*3+(3,46+2,2*2))*0,15</t>
  </si>
  <si>
    <t>płd    ((1,11+2,22*2)*2+(1,19+2,33*2)*4+(1,16+2,17*2)*6+(1,16+1,66*2)*9*3+(1,25+1,66*2)*3)*0,15</t>
  </si>
  <si>
    <t>zach    ((0,54+0,54*2)*3+(1,19+2,33*2)*2+(1,27+1,48*2)*15*4)*0,15</t>
  </si>
  <si>
    <t>16</t>
  </si>
  <si>
    <t xml:space="preserve">KNR 0-23 2611/03  </t>
  </si>
  <si>
    <t>Przygotowanie starego podłoża pod docieplenie metodą lekką-mokrą poprzez dwukrotne gruntowanie emulsją ATLAS UNI-GRUNT</t>
  </si>
  <si>
    <t>17</t>
  </si>
  <si>
    <t xml:space="preserve">KNR 0-23 2611/04  </t>
  </si>
  <si>
    <t>Sprawdzenie przyczepności do podłoża zaprawy klejącej ATLAS STOPTER</t>
  </si>
  <si>
    <t>18</t>
  </si>
  <si>
    <t xml:space="preserve">KNR 0-23 2612/01  </t>
  </si>
  <si>
    <t>Ocieplenie ścian budynków w systemie STOPTER przez przyklejenie płyt styropianowych grub. 15 cm</t>
  </si>
  <si>
    <t>19</t>
  </si>
  <si>
    <t xml:space="preserve">KNR 0-23 2612/02  </t>
  </si>
  <si>
    <t>Ocieplenie ścian budynków w systemie STOPTER przez przyklejenie do ościeży płyt styropianowych grub. 5 cm</t>
  </si>
  <si>
    <t>20</t>
  </si>
  <si>
    <t xml:space="preserve">KNR 0-23 2612/04  </t>
  </si>
  <si>
    <t>Ocieplenie ścian budynków z cegły w systemie STOPTER płytami styropianowymi przymocowanymi za pomocą dybli plastikowych</t>
  </si>
  <si>
    <t>#*8</t>
  </si>
  <si>
    <t>21</t>
  </si>
  <si>
    <t xml:space="preserve">KNR 0-23 2612/06  </t>
  </si>
  <si>
    <t>Przyklejenie warstwy siatki na ścianach przy ociepleniu ścian budynków płytami styropianowymi w systemie STOPTER</t>
  </si>
  <si>
    <t>22</t>
  </si>
  <si>
    <t xml:space="preserve">KNR 0-23 2612/07  </t>
  </si>
  <si>
    <t>Przyklejenie warstwy siatki na ościeżach przy ociepleniu ścian budynków płytami styropianowymi w systemie STOPTER</t>
  </si>
  <si>
    <t>23</t>
  </si>
  <si>
    <t xml:space="preserve">KNR 0-23 2612/09  </t>
  </si>
  <si>
    <t>Zamocowanie listwy cokołowej przy ociepleniu ścian budynków płytami styropianowymi w systemie STOPTER</t>
  </si>
  <si>
    <t>płn    27,57</t>
  </si>
  <si>
    <t>wsch    47,97-3,46-2,0</t>
  </si>
  <si>
    <t>płd    27,57-1,11*2</t>
  </si>
  <si>
    <t>zach    36,39</t>
  </si>
  <si>
    <t>24</t>
  </si>
  <si>
    <t xml:space="preserve">KNR K-56 0105/02.3  </t>
  </si>
  <si>
    <t>Ochrona narożników kątownikiem z siatką klejonym z użyciem masy klejowo-szpachlowej przy wykonywaniu ociepleń w systemie STOPTER</t>
  </si>
  <si>
    <t>płn    (1,16+2,17*2)*6+(1,18+2,33*2)*12+(1,18+1,66*2)*18*3</t>
  </si>
  <si>
    <t>wsch    (1,26+1,48*2)*12+(0,86+0,82*2)*2+(1,19+2,33*2)*5+(1,06+2,66*2)+(1,28+1,48*2)*12*3+(0,86+0,86*2)*3+(1,2+1,66*2)*8*3+(3,46+2,2*2)</t>
  </si>
  <si>
    <t>płd    (1,11+2,22*2)*2+(1,19+2,33*2)*4+(1,16+2,17*2)*6+(1,16+1,66*2)*9*3+(1,25+1,66*2)*3</t>
  </si>
  <si>
    <t>zach    (0,54+0,54*2)*3+(1,19+2,33*2)*2+(1,27+1,48*2)*15*4</t>
  </si>
  <si>
    <t>naroża budynku</t>
  </si>
  <si>
    <t>14,4*5</t>
  </si>
  <si>
    <t>25</t>
  </si>
  <si>
    <t xml:space="preserve">KNR K-56 0105/04.23  </t>
  </si>
  <si>
    <t>Montaż profili przyokiennych z użyciem masy klejowo-szpachlowej w systemie STOPTER</t>
  </si>
  <si>
    <t>26</t>
  </si>
  <si>
    <t xml:space="preserve">KNR K-56 0105/05.38  </t>
  </si>
  <si>
    <t>Montaż profili dylatacyjnych z użyciem masy klejowo-szpachlowej przy wykonywaniu ociepleń w systemie STOPTER</t>
  </si>
  <si>
    <t>13,7*2</t>
  </si>
  <si>
    <t>27</t>
  </si>
  <si>
    <t xml:space="preserve">KNR-W 2-02 0921/04  </t>
  </si>
  <si>
    <t>Spadki pod obróbki blacharskie z zaprawy</t>
  </si>
  <si>
    <t>płn    (1,16*6+1,18*12+1,18*18*3)*0,3</t>
  </si>
  <si>
    <t>wsch    (1,26*12+0,86*2+1,19*5+1,06+1,28*12*3+0,86*3+1,2*8*3)*0,3</t>
  </si>
  <si>
    <t>płd    (1,11*2+1,19*4+1,16*6+1,16*9*3+1,25*3)*0,3</t>
  </si>
  <si>
    <t>zach    ((0,54*3+1,19*2+1,27*15)*4)*0,3</t>
  </si>
  <si>
    <t>28</t>
  </si>
  <si>
    <t xml:space="preserve">KNR 0-23 0933/01  </t>
  </si>
  <si>
    <t>Nałożenie na podłoże podkładowej masy tynkarskiej</t>
  </si>
  <si>
    <t>29</t>
  </si>
  <si>
    <t xml:space="preserve">KNR 0-23 0933/02.1  </t>
  </si>
  <si>
    <t>Wykonanie cienkowarstwowej wyprawy z silikonowych tynków dekoracyjnych o fakturze nakrapianej o grubości 2mm na ścianach płaskich i powierzchniach poziomych</t>
  </si>
  <si>
    <t>30</t>
  </si>
  <si>
    <t xml:space="preserve">KNR 0-23 0933/04.1  </t>
  </si>
  <si>
    <t>Wykonanie cienkowarstwowej wyprawy z silikonowych tynków dekoracyjnych o fakturze nakrapianej o grubości 2mm na ościeżach o szerokości do 30cm</t>
  </si>
  <si>
    <t>4 Docieplenie ściany od strony garażu</t>
  </si>
  <si>
    <t>31</t>
  </si>
  <si>
    <t>11,0*2,7</t>
  </si>
  <si>
    <t>32</t>
  </si>
  <si>
    <t>33</t>
  </si>
  <si>
    <t>34</t>
  </si>
  <si>
    <t>35</t>
  </si>
  <si>
    <t>36</t>
  </si>
  <si>
    <t>37</t>
  </si>
  <si>
    <t>5 Roboty uzupełniające</t>
  </si>
  <si>
    <t>38</t>
  </si>
  <si>
    <t xml:space="preserve">KNR 2-02u2 0541/02  </t>
  </si>
  <si>
    <t>Obróbki blacharskie z blachy powlekanej o szerokości w rozwinięciu ponad 25cm</t>
  </si>
  <si>
    <t>39</t>
  </si>
  <si>
    <t xml:space="preserve">KNR-W 2-02 0529/02.1  </t>
  </si>
  <si>
    <t>Montaż z gotowych elementów z blachy stalowej powlekanej rur spustowych okrągłych o średnicy od 15cm</t>
  </si>
  <si>
    <t>40</t>
  </si>
  <si>
    <t xml:space="preserve">KNR-W 5-08 0607/02  </t>
  </si>
  <si>
    <t>Montaż na budynkach przewodów odprowadzających instalacji odgromowej z pręta o średnicy do 10mm w cegle z wykonaniem otworu ręcznie</t>
  </si>
  <si>
    <t>41</t>
  </si>
  <si>
    <t xml:space="preserve">KNR 4-03 1205/03  </t>
  </si>
  <si>
    <t>Badania i pomiary instalacji odgromowej - za pierwszy pomiar lub badanie</t>
  </si>
  <si>
    <t>pomiar</t>
  </si>
  <si>
    <t>42</t>
  </si>
  <si>
    <t xml:space="preserve">KNR 4-03 1205/04  </t>
  </si>
  <si>
    <t>Badania i pomiary instalacji odgromowej - dodatek za każdy następny pomiar lub badanie</t>
  </si>
  <si>
    <t>43</t>
  </si>
  <si>
    <t xml:space="preserve">KNNR 5 0410/02  </t>
  </si>
  <si>
    <t>Montaż wentylatorów ściennych UWAGA: MATERIAŁ Z ODZYSKU</t>
  </si>
  <si>
    <t>44</t>
  </si>
  <si>
    <t xml:space="preserve"> KNR 2-02 rozdz.16 </t>
  </si>
  <si>
    <t>Praca rusztowań</t>
  </si>
  <si>
    <t>kpl</t>
  </si>
  <si>
    <t>Kosztorys uproszczony</t>
  </si>
  <si>
    <t>Cena</t>
  </si>
  <si>
    <t>Wartość</t>
  </si>
  <si>
    <t>Roboty przygotowawcze</t>
  </si>
  <si>
    <t>Rozbiórki i demontaże</t>
  </si>
  <si>
    <t>Wykonanie docieplenia</t>
  </si>
  <si>
    <t>Docieplenie ściany od strony garażu</t>
  </si>
  <si>
    <t>Roboty uzupełniające</t>
  </si>
  <si>
    <t>Razem</t>
  </si>
  <si>
    <t>Podatek VAT 23%</t>
  </si>
  <si>
    <t>Łącznie z VAT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</si>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</sst>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39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39" fontId="4" fillId="5" borderId="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39" fontId="4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5"/>
  <sheetViews>
    <sheetView workbookViewId="0"/>
  </sheetViews>
  <sheetFormatPr defaultColWidth="11.42578125" defaultRowHeight="12.75" customHeight="1" x14ac:dyDescent="0.2"/>
  <cols>
    <col min="1" max="1" width="4.28515625" style="18" customWidth="1"/>
    <col min="2" max="2" width="5" style="18" customWidth="1"/>
    <col min="3" max="3" width="8.5703125" style="18" customWidth="1"/>
    <col min="4" max="4" width="59.28515625" style="18" customWidth="1"/>
    <col min="5" max="5" width="5.7109375" style="18" customWidth="1"/>
    <col min="6" max="6" width="14.28515625" style="18" customWidth="1"/>
    <col min="7" max="16384" width="11.42578125" style="18"/>
  </cols>
  <sheetData>
    <row r="2" spans="1:6" ht="12.75" customHeight="1" x14ac:dyDescent="0.2">
      <c r="A2" s="1"/>
      <c r="B2" s="28" t="s">
        <v>0</v>
      </c>
      <c r="C2" s="28"/>
      <c r="D2" s="28"/>
      <c r="E2" s="28"/>
      <c r="F2" s="28"/>
    </row>
    <row r="3" spans="1:6" ht="22.5" customHeight="1" x14ac:dyDescent="0.2">
      <c r="A3" s="1"/>
      <c r="B3" s="29" t="s">
        <v>1</v>
      </c>
      <c r="C3" s="29"/>
      <c r="D3" s="29"/>
      <c r="E3" s="29"/>
      <c r="F3" s="29"/>
    </row>
    <row r="4" spans="1:6" x14ac:dyDescent="0.2">
      <c r="A4" s="1"/>
      <c r="B4" s="30" t="s">
        <v>2</v>
      </c>
      <c r="C4" s="30"/>
      <c r="D4" s="30"/>
      <c r="E4" s="30"/>
      <c r="F4" s="30"/>
    </row>
    <row r="5" spans="1:6" ht="22.5" customHeight="1" x14ac:dyDescent="0.2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x14ac:dyDescent="0.2">
      <c r="A6" s="2"/>
      <c r="B6" s="4"/>
      <c r="C6" s="4"/>
      <c r="D6" s="5" t="s">
        <v>8</v>
      </c>
      <c r="E6" s="4"/>
      <c r="F6" s="6"/>
    </row>
    <row r="7" spans="1:6" ht="33.75" x14ac:dyDescent="0.2">
      <c r="A7" s="2"/>
      <c r="B7" s="7" t="s">
        <v>9</v>
      </c>
      <c r="C7" s="7" t="s">
        <v>10</v>
      </c>
      <c r="D7" s="8" t="s">
        <v>11</v>
      </c>
      <c r="E7" s="7" t="s">
        <v>12</v>
      </c>
      <c r="F7" s="9">
        <v>2085</v>
      </c>
    </row>
    <row r="8" spans="1:6" x14ac:dyDescent="0.2">
      <c r="A8" s="2"/>
      <c r="B8" s="10"/>
      <c r="C8" s="10"/>
      <c r="D8" s="11" t="s">
        <v>13</v>
      </c>
      <c r="E8" s="12" t="s">
        <v>12</v>
      </c>
      <c r="F8" s="13">
        <v>420</v>
      </c>
    </row>
    <row r="9" spans="1:6" x14ac:dyDescent="0.2">
      <c r="A9" s="2"/>
      <c r="B9" s="10"/>
      <c r="C9" s="10"/>
      <c r="D9" s="10" t="s">
        <v>14</v>
      </c>
      <c r="E9" s="14" t="s">
        <v>12</v>
      </c>
      <c r="F9" s="13">
        <v>720</v>
      </c>
    </row>
    <row r="10" spans="1:6" x14ac:dyDescent="0.2">
      <c r="A10" s="2"/>
      <c r="B10" s="10"/>
      <c r="C10" s="10"/>
      <c r="D10" s="10" t="s">
        <v>15</v>
      </c>
      <c r="E10" s="14" t="s">
        <v>12</v>
      </c>
      <c r="F10" s="13">
        <v>405</v>
      </c>
    </row>
    <row r="11" spans="1:6" x14ac:dyDescent="0.2">
      <c r="A11" s="2"/>
      <c r="B11" s="10"/>
      <c r="C11" s="10"/>
      <c r="D11" s="10" t="s">
        <v>16</v>
      </c>
      <c r="E11" s="14" t="s">
        <v>12</v>
      </c>
      <c r="F11" s="13">
        <v>540</v>
      </c>
    </row>
    <row r="12" spans="1:6" ht="33.75" x14ac:dyDescent="0.2">
      <c r="A12" s="2"/>
      <c r="B12" s="7" t="s">
        <v>17</v>
      </c>
      <c r="C12" s="7" t="s">
        <v>18</v>
      </c>
      <c r="D12" s="8" t="s">
        <v>19</v>
      </c>
      <c r="E12" s="7" t="s">
        <v>20</v>
      </c>
      <c r="F12" s="9">
        <v>14</v>
      </c>
    </row>
    <row r="13" spans="1:6" x14ac:dyDescent="0.2">
      <c r="A13" s="2"/>
      <c r="B13" s="10"/>
      <c r="C13" s="10"/>
      <c r="D13" s="10" t="s">
        <v>21</v>
      </c>
      <c r="E13" s="14" t="s">
        <v>20</v>
      </c>
      <c r="F13" s="13">
        <v>10</v>
      </c>
    </row>
    <row r="14" spans="1:6" x14ac:dyDescent="0.2">
      <c r="A14" s="2"/>
      <c r="B14" s="10"/>
      <c r="C14" s="10"/>
      <c r="D14" s="10" t="s">
        <v>22</v>
      </c>
      <c r="E14" s="14" t="s">
        <v>20</v>
      </c>
      <c r="F14" s="13">
        <v>4</v>
      </c>
    </row>
    <row r="15" spans="1:6" ht="33.75" x14ac:dyDescent="0.2">
      <c r="A15" s="2"/>
      <c r="B15" s="7" t="s">
        <v>23</v>
      </c>
      <c r="C15" s="7" t="s">
        <v>24</v>
      </c>
      <c r="D15" s="8" t="s">
        <v>25</v>
      </c>
      <c r="E15" s="7" t="s">
        <v>12</v>
      </c>
      <c r="F15" s="9">
        <v>2085</v>
      </c>
    </row>
    <row r="16" spans="1:6" x14ac:dyDescent="0.2">
      <c r="A16" s="2"/>
      <c r="B16" s="10"/>
      <c r="C16" s="10"/>
      <c r="D16" s="11" t="s">
        <v>26</v>
      </c>
      <c r="E16" s="12" t="s">
        <v>12</v>
      </c>
      <c r="F16" s="13">
        <v>2085</v>
      </c>
    </row>
    <row r="17" spans="1:6" ht="33.75" x14ac:dyDescent="0.2">
      <c r="A17" s="2"/>
      <c r="B17" s="7" t="s">
        <v>27</v>
      </c>
      <c r="C17" s="7" t="s">
        <v>28</v>
      </c>
      <c r="D17" s="8" t="s">
        <v>29</v>
      </c>
      <c r="E17" s="7" t="s">
        <v>12</v>
      </c>
      <c r="F17" s="9">
        <v>2085</v>
      </c>
    </row>
    <row r="18" spans="1:6" x14ac:dyDescent="0.2">
      <c r="A18" s="2"/>
      <c r="B18" s="10"/>
      <c r="C18" s="10"/>
      <c r="D18" s="11" t="s">
        <v>26</v>
      </c>
      <c r="E18" s="12" t="s">
        <v>12</v>
      </c>
      <c r="F18" s="13">
        <v>2085</v>
      </c>
    </row>
    <row r="19" spans="1:6" ht="22.5" x14ac:dyDescent="0.2">
      <c r="A19" s="2"/>
      <c r="B19" s="7" t="s">
        <v>30</v>
      </c>
      <c r="C19" s="7" t="s">
        <v>31</v>
      </c>
      <c r="D19" s="8" t="s">
        <v>32</v>
      </c>
      <c r="E19" s="7" t="s">
        <v>12</v>
      </c>
      <c r="F19" s="9">
        <v>607.91</v>
      </c>
    </row>
    <row r="20" spans="1:6" x14ac:dyDescent="0.2">
      <c r="A20" s="2"/>
      <c r="B20" s="10"/>
      <c r="C20" s="10"/>
      <c r="D20" s="11" t="s">
        <v>33</v>
      </c>
      <c r="E20" s="12" t="s">
        <v>12</v>
      </c>
      <c r="F20" s="13">
        <v>153.87</v>
      </c>
    </row>
    <row r="21" spans="1:6" ht="33.75" x14ac:dyDescent="0.2">
      <c r="A21" s="2"/>
      <c r="B21" s="10"/>
      <c r="C21" s="10"/>
      <c r="D21" s="10" t="s">
        <v>34</v>
      </c>
      <c r="E21" s="14" t="s">
        <v>12</v>
      </c>
      <c r="F21" s="13">
        <v>166.31</v>
      </c>
    </row>
    <row r="22" spans="1:6" x14ac:dyDescent="0.2">
      <c r="A22" s="2"/>
      <c r="B22" s="10"/>
      <c r="C22" s="10"/>
      <c r="D22" s="10" t="s">
        <v>35</v>
      </c>
      <c r="E22" s="14" t="s">
        <v>12</v>
      </c>
      <c r="F22" s="13">
        <v>29.8</v>
      </c>
    </row>
    <row r="23" spans="1:6" x14ac:dyDescent="0.2">
      <c r="A23" s="2"/>
      <c r="B23" s="10"/>
      <c r="C23" s="10"/>
      <c r="D23" s="10" t="s">
        <v>36</v>
      </c>
      <c r="E23" s="14" t="s">
        <v>12</v>
      </c>
      <c r="F23" s="13">
        <v>30.13</v>
      </c>
    </row>
    <row r="24" spans="1:6" x14ac:dyDescent="0.2">
      <c r="A24" s="2"/>
      <c r="B24" s="10"/>
      <c r="C24" s="10"/>
      <c r="D24" s="10" t="s">
        <v>37</v>
      </c>
      <c r="E24" s="14" t="s">
        <v>12</v>
      </c>
      <c r="F24" s="13">
        <v>89.34</v>
      </c>
    </row>
    <row r="25" spans="1:6" x14ac:dyDescent="0.2">
      <c r="A25" s="2"/>
      <c r="B25" s="10"/>
      <c r="C25" s="10"/>
      <c r="D25" s="10" t="s">
        <v>38</v>
      </c>
      <c r="E25" s="14" t="s">
        <v>12</v>
      </c>
      <c r="F25" s="13">
        <v>138.46</v>
      </c>
    </row>
    <row r="26" spans="1:6" x14ac:dyDescent="0.2">
      <c r="A26" s="2"/>
      <c r="B26" s="6"/>
      <c r="C26" s="4"/>
      <c r="D26" s="5" t="s">
        <v>39</v>
      </c>
      <c r="E26" s="4"/>
      <c r="F26" s="6"/>
    </row>
    <row r="27" spans="1:6" ht="33.75" x14ac:dyDescent="0.2">
      <c r="A27" s="2"/>
      <c r="B27" s="7" t="s">
        <v>40</v>
      </c>
      <c r="C27" s="7" t="s">
        <v>41</v>
      </c>
      <c r="D27" s="8" t="s">
        <v>42</v>
      </c>
      <c r="E27" s="7" t="s">
        <v>12</v>
      </c>
      <c r="F27" s="9">
        <v>1747.59</v>
      </c>
    </row>
    <row r="28" spans="1:6" x14ac:dyDescent="0.2">
      <c r="A28" s="2"/>
      <c r="B28" s="10"/>
      <c r="C28" s="10"/>
      <c r="D28" s="11" t="s">
        <v>43</v>
      </c>
      <c r="E28" s="12"/>
      <c r="F28" s="13"/>
    </row>
    <row r="29" spans="1:6" x14ac:dyDescent="0.2">
      <c r="A29" s="2"/>
      <c r="B29" s="10"/>
      <c r="C29" s="10"/>
      <c r="D29" s="10" t="s">
        <v>44</v>
      </c>
      <c r="E29" s="14" t="s">
        <v>12</v>
      </c>
      <c r="F29" s="13">
        <v>410.79</v>
      </c>
    </row>
    <row r="30" spans="1:6" x14ac:dyDescent="0.2">
      <c r="A30" s="2"/>
      <c r="B30" s="10"/>
      <c r="C30" s="10"/>
      <c r="D30" s="10" t="s">
        <v>45</v>
      </c>
      <c r="E30" s="14" t="s">
        <v>12</v>
      </c>
      <c r="F30" s="13">
        <v>681.86</v>
      </c>
    </row>
    <row r="31" spans="1:6" x14ac:dyDescent="0.2">
      <c r="A31" s="2"/>
      <c r="B31" s="10"/>
      <c r="C31" s="10"/>
      <c r="D31" s="10" t="s">
        <v>46</v>
      </c>
      <c r="E31" s="14" t="s">
        <v>12</v>
      </c>
      <c r="F31" s="13">
        <v>397.55</v>
      </c>
    </row>
    <row r="32" spans="1:6" x14ac:dyDescent="0.2">
      <c r="A32" s="2"/>
      <c r="B32" s="10"/>
      <c r="C32" s="10"/>
      <c r="D32" s="10" t="s">
        <v>47</v>
      </c>
      <c r="E32" s="14" t="s">
        <v>12</v>
      </c>
      <c r="F32" s="13">
        <v>509.32</v>
      </c>
    </row>
    <row r="33" spans="1:6" x14ac:dyDescent="0.2">
      <c r="A33" s="2"/>
      <c r="B33" s="10"/>
      <c r="C33" s="10"/>
      <c r="D33" s="10" t="s">
        <v>48</v>
      </c>
      <c r="E33" s="14"/>
      <c r="F33" s="13"/>
    </row>
    <row r="34" spans="1:6" x14ac:dyDescent="0.2">
      <c r="A34" s="2"/>
      <c r="B34" s="10"/>
      <c r="C34" s="10"/>
      <c r="D34" s="10" t="s">
        <v>49</v>
      </c>
      <c r="E34" s="14" t="s">
        <v>12</v>
      </c>
      <c r="F34" s="13">
        <v>103.82</v>
      </c>
    </row>
    <row r="35" spans="1:6" ht="33.75" x14ac:dyDescent="0.2">
      <c r="A35" s="2"/>
      <c r="B35" s="10"/>
      <c r="C35" s="10"/>
      <c r="D35" s="10" t="s">
        <v>50</v>
      </c>
      <c r="E35" s="14" t="s">
        <v>12</v>
      </c>
      <c r="F35" s="13">
        <v>110.4</v>
      </c>
    </row>
    <row r="36" spans="1:6" ht="33.75" x14ac:dyDescent="0.2">
      <c r="A36" s="2"/>
      <c r="B36" s="10"/>
      <c r="C36" s="10"/>
      <c r="D36" s="10" t="s">
        <v>51</v>
      </c>
      <c r="E36" s="14" t="s">
        <v>12</v>
      </c>
      <c r="F36" s="13">
        <v>60.65</v>
      </c>
    </row>
    <row r="37" spans="1:6" x14ac:dyDescent="0.2">
      <c r="A37" s="2"/>
      <c r="B37" s="10"/>
      <c r="C37" s="10"/>
      <c r="D37" s="10" t="s">
        <v>52</v>
      </c>
      <c r="E37" s="14" t="s">
        <v>12</v>
      </c>
      <c r="F37" s="13">
        <v>81.11</v>
      </c>
    </row>
    <row r="38" spans="1:6" x14ac:dyDescent="0.2">
      <c r="A38" s="2"/>
      <c r="B38" s="10"/>
      <c r="C38" s="10"/>
      <c r="D38" s="10" t="s">
        <v>53</v>
      </c>
      <c r="E38" s="14"/>
      <c r="F38" s="13"/>
    </row>
    <row r="39" spans="1:6" x14ac:dyDescent="0.2">
      <c r="A39" s="2"/>
      <c r="B39" s="10"/>
      <c r="C39" s="10"/>
      <c r="D39" s="10" t="s">
        <v>54</v>
      </c>
      <c r="E39" s="14" t="s">
        <v>12</v>
      </c>
      <c r="F39" s="13">
        <v>-29.8</v>
      </c>
    </row>
    <row r="40" spans="1:6" x14ac:dyDescent="0.2">
      <c r="A40" s="2"/>
      <c r="B40" s="10"/>
      <c r="C40" s="10"/>
      <c r="D40" s="10" t="s">
        <v>55</v>
      </c>
      <c r="E40" s="14" t="s">
        <v>12</v>
      </c>
      <c r="F40" s="13">
        <v>-30.13</v>
      </c>
    </row>
    <row r="41" spans="1:6" x14ac:dyDescent="0.2">
      <c r="A41" s="2"/>
      <c r="B41" s="10"/>
      <c r="C41" s="10"/>
      <c r="D41" s="10" t="s">
        <v>56</v>
      </c>
      <c r="E41" s="14" t="s">
        <v>12</v>
      </c>
      <c r="F41" s="13">
        <v>-153.87</v>
      </c>
    </row>
    <row r="42" spans="1:6" ht="33.75" x14ac:dyDescent="0.2">
      <c r="A42" s="2"/>
      <c r="B42" s="10"/>
      <c r="C42" s="10"/>
      <c r="D42" s="10" t="s">
        <v>57</v>
      </c>
      <c r="E42" s="14" t="s">
        <v>12</v>
      </c>
      <c r="F42" s="13">
        <v>-166.31</v>
      </c>
    </row>
    <row r="43" spans="1:6" x14ac:dyDescent="0.2">
      <c r="A43" s="2"/>
      <c r="B43" s="10"/>
      <c r="C43" s="10"/>
      <c r="D43" s="10" t="s">
        <v>58</v>
      </c>
      <c r="E43" s="14" t="s">
        <v>12</v>
      </c>
      <c r="F43" s="13">
        <v>-89.34</v>
      </c>
    </row>
    <row r="44" spans="1:6" x14ac:dyDescent="0.2">
      <c r="A44" s="2"/>
      <c r="B44" s="10"/>
      <c r="C44" s="10"/>
      <c r="D44" s="10" t="s">
        <v>59</v>
      </c>
      <c r="E44" s="14" t="s">
        <v>12</v>
      </c>
      <c r="F44" s="13">
        <v>-138.46</v>
      </c>
    </row>
    <row r="45" spans="1:6" ht="33.75" x14ac:dyDescent="0.2">
      <c r="A45" s="2"/>
      <c r="B45" s="7" t="s">
        <v>60</v>
      </c>
      <c r="C45" s="7" t="s">
        <v>61</v>
      </c>
      <c r="D45" s="8" t="s">
        <v>62</v>
      </c>
      <c r="E45" s="7" t="s">
        <v>12</v>
      </c>
      <c r="F45" s="9">
        <v>142.02000000000001</v>
      </c>
    </row>
    <row r="46" spans="1:6" x14ac:dyDescent="0.2">
      <c r="A46" s="2"/>
      <c r="B46" s="10"/>
      <c r="C46" s="10"/>
      <c r="D46" s="11" t="s">
        <v>63</v>
      </c>
      <c r="E46" s="12" t="s">
        <v>12</v>
      </c>
      <c r="F46" s="13">
        <v>36.82</v>
      </c>
    </row>
    <row r="47" spans="1:6" x14ac:dyDescent="0.2">
      <c r="A47" s="2"/>
      <c r="B47" s="10"/>
      <c r="C47" s="10"/>
      <c r="D47" s="10" t="s">
        <v>64</v>
      </c>
      <c r="E47" s="14" t="s">
        <v>12</v>
      </c>
      <c r="F47" s="13">
        <v>43.84</v>
      </c>
    </row>
    <row r="48" spans="1:6" x14ac:dyDescent="0.2">
      <c r="A48" s="2"/>
      <c r="B48" s="10"/>
      <c r="C48" s="10"/>
      <c r="D48" s="10" t="s">
        <v>65</v>
      </c>
      <c r="E48" s="14" t="s">
        <v>12</v>
      </c>
      <c r="F48" s="13">
        <v>21.28</v>
      </c>
    </row>
    <row r="49" spans="1:6" x14ac:dyDescent="0.2">
      <c r="A49" s="2"/>
      <c r="B49" s="10"/>
      <c r="C49" s="10"/>
      <c r="D49" s="10" t="s">
        <v>66</v>
      </c>
      <c r="E49" s="14" t="s">
        <v>12</v>
      </c>
      <c r="F49" s="13">
        <v>40.08</v>
      </c>
    </row>
    <row r="50" spans="1:6" ht="22.5" x14ac:dyDescent="0.2">
      <c r="A50" s="2"/>
      <c r="B50" s="7" t="s">
        <v>67</v>
      </c>
      <c r="C50" s="7" t="s">
        <v>68</v>
      </c>
      <c r="D50" s="8" t="s">
        <v>69</v>
      </c>
      <c r="E50" s="7" t="s">
        <v>20</v>
      </c>
      <c r="F50" s="9">
        <v>144</v>
      </c>
    </row>
    <row r="51" spans="1:6" x14ac:dyDescent="0.2">
      <c r="A51" s="2"/>
      <c r="B51" s="10"/>
      <c r="C51" s="10"/>
      <c r="D51" s="11" t="s">
        <v>70</v>
      </c>
      <c r="E51" s="12" t="s">
        <v>20</v>
      </c>
      <c r="F51" s="13">
        <v>30</v>
      </c>
    </row>
    <row r="52" spans="1:6" x14ac:dyDescent="0.2">
      <c r="A52" s="2"/>
      <c r="B52" s="10"/>
      <c r="C52" s="10"/>
      <c r="D52" s="10" t="s">
        <v>71</v>
      </c>
      <c r="E52" s="14" t="s">
        <v>20</v>
      </c>
      <c r="F52" s="13">
        <v>42</v>
      </c>
    </row>
    <row r="53" spans="1:6" x14ac:dyDescent="0.2">
      <c r="A53" s="2"/>
      <c r="B53" s="10"/>
      <c r="C53" s="10"/>
      <c r="D53" s="10" t="s">
        <v>72</v>
      </c>
      <c r="E53" s="14" t="s">
        <v>20</v>
      </c>
      <c r="F53" s="13">
        <v>30</v>
      </c>
    </row>
    <row r="54" spans="1:6" x14ac:dyDescent="0.2">
      <c r="A54" s="2"/>
      <c r="B54" s="10"/>
      <c r="C54" s="10"/>
      <c r="D54" s="10" t="s">
        <v>73</v>
      </c>
      <c r="E54" s="14" t="s">
        <v>20</v>
      </c>
      <c r="F54" s="13">
        <v>42</v>
      </c>
    </row>
    <row r="55" spans="1:6" ht="33.75" x14ac:dyDescent="0.2">
      <c r="A55" s="2"/>
      <c r="B55" s="7" t="s">
        <v>74</v>
      </c>
      <c r="C55" s="7" t="s">
        <v>75</v>
      </c>
      <c r="D55" s="8" t="s">
        <v>76</v>
      </c>
      <c r="E55" s="7" t="s">
        <v>77</v>
      </c>
      <c r="F55" s="9">
        <v>242.27</v>
      </c>
    </row>
    <row r="56" spans="1:6" x14ac:dyDescent="0.2">
      <c r="A56" s="2"/>
      <c r="B56" s="10"/>
      <c r="C56" s="10"/>
      <c r="D56" s="11" t="s">
        <v>43</v>
      </c>
      <c r="E56" s="12"/>
      <c r="F56" s="13"/>
    </row>
    <row r="57" spans="1:6" x14ac:dyDescent="0.2">
      <c r="A57" s="2"/>
      <c r="B57" s="10"/>
      <c r="C57" s="10"/>
      <c r="D57" s="10" t="s">
        <v>78</v>
      </c>
      <c r="E57" s="14" t="s">
        <v>77</v>
      </c>
      <c r="F57" s="13">
        <v>41.11</v>
      </c>
    </row>
    <row r="58" spans="1:6" x14ac:dyDescent="0.2">
      <c r="A58" s="2"/>
      <c r="B58" s="10"/>
      <c r="C58" s="10"/>
      <c r="D58" s="10" t="s">
        <v>79</v>
      </c>
      <c r="E58" s="14" t="s">
        <v>77</v>
      </c>
      <c r="F58" s="13">
        <v>81.84</v>
      </c>
    </row>
    <row r="59" spans="1:6" x14ac:dyDescent="0.2">
      <c r="A59" s="2"/>
      <c r="B59" s="10"/>
      <c r="C59" s="10"/>
      <c r="D59" s="10" t="s">
        <v>80</v>
      </c>
      <c r="E59" s="14" t="s">
        <v>77</v>
      </c>
      <c r="F59" s="13">
        <v>49.31</v>
      </c>
    </row>
    <row r="60" spans="1:6" x14ac:dyDescent="0.2">
      <c r="A60" s="2"/>
      <c r="B60" s="10"/>
      <c r="C60" s="10"/>
      <c r="D60" s="10" t="s">
        <v>81</v>
      </c>
      <c r="E60" s="14" t="s">
        <v>77</v>
      </c>
      <c r="F60" s="13">
        <v>59.34</v>
      </c>
    </row>
    <row r="61" spans="1:6" x14ac:dyDescent="0.2">
      <c r="A61" s="2"/>
      <c r="B61" s="10"/>
      <c r="C61" s="10"/>
      <c r="D61" s="10" t="s">
        <v>48</v>
      </c>
      <c r="E61" s="14"/>
      <c r="F61" s="13"/>
    </row>
    <row r="62" spans="1:6" x14ac:dyDescent="0.2">
      <c r="A62" s="2"/>
      <c r="B62" s="10"/>
      <c r="C62" s="10"/>
      <c r="D62" s="10" t="s">
        <v>82</v>
      </c>
      <c r="E62" s="14" t="s">
        <v>77</v>
      </c>
      <c r="F62" s="13">
        <v>3.11</v>
      </c>
    </row>
    <row r="63" spans="1:6" x14ac:dyDescent="0.2">
      <c r="A63" s="2"/>
      <c r="B63" s="10"/>
      <c r="C63" s="10"/>
      <c r="D63" s="10" t="s">
        <v>83</v>
      </c>
      <c r="E63" s="14" t="s">
        <v>77</v>
      </c>
      <c r="F63" s="13">
        <v>3.31</v>
      </c>
    </row>
    <row r="64" spans="1:6" x14ac:dyDescent="0.2">
      <c r="A64" s="2"/>
      <c r="B64" s="10"/>
      <c r="C64" s="10"/>
      <c r="D64" s="10" t="s">
        <v>84</v>
      </c>
      <c r="E64" s="14" t="s">
        <v>77</v>
      </c>
      <c r="F64" s="13">
        <v>1.82</v>
      </c>
    </row>
    <row r="65" spans="1:6" x14ac:dyDescent="0.2">
      <c r="A65" s="2"/>
      <c r="B65" s="10"/>
      <c r="C65" s="10"/>
      <c r="D65" s="10" t="s">
        <v>85</v>
      </c>
      <c r="E65" s="14" t="s">
        <v>77</v>
      </c>
      <c r="F65" s="13">
        <v>2.4300000000000002</v>
      </c>
    </row>
    <row r="66" spans="1:6" ht="45" x14ac:dyDescent="0.2">
      <c r="A66" s="2"/>
      <c r="B66" s="7" t="s">
        <v>86</v>
      </c>
      <c r="C66" s="7" t="s">
        <v>87</v>
      </c>
      <c r="D66" s="8" t="s">
        <v>88</v>
      </c>
      <c r="E66" s="7" t="s">
        <v>77</v>
      </c>
      <c r="F66" s="9">
        <v>242.27</v>
      </c>
    </row>
    <row r="67" spans="1:6" x14ac:dyDescent="0.2">
      <c r="A67" s="2"/>
      <c r="B67" s="10"/>
      <c r="C67" s="10"/>
      <c r="D67" s="11" t="s">
        <v>26</v>
      </c>
      <c r="E67" s="12" t="s">
        <v>77</v>
      </c>
      <c r="F67" s="13">
        <v>242.27</v>
      </c>
    </row>
    <row r="68" spans="1:6" x14ac:dyDescent="0.2">
      <c r="A68" s="2"/>
      <c r="B68" s="7" t="s">
        <v>89</v>
      </c>
      <c r="C68" s="7" t="s">
        <v>90</v>
      </c>
      <c r="D68" s="8" t="s">
        <v>91</v>
      </c>
      <c r="E68" s="7" t="s">
        <v>92</v>
      </c>
      <c r="F68" s="9">
        <v>60.57</v>
      </c>
    </row>
    <row r="69" spans="1:6" x14ac:dyDescent="0.2">
      <c r="A69" s="2"/>
      <c r="B69" s="10"/>
      <c r="C69" s="10"/>
      <c r="D69" s="11" t="s">
        <v>93</v>
      </c>
      <c r="E69" s="12" t="s">
        <v>92</v>
      </c>
      <c r="F69" s="13">
        <v>60.567500000000003</v>
      </c>
    </row>
    <row r="70" spans="1:6" ht="45" x14ac:dyDescent="0.2">
      <c r="A70" s="2"/>
      <c r="B70" s="15" t="s">
        <v>94</v>
      </c>
      <c r="C70" s="15" t="s">
        <v>95</v>
      </c>
      <c r="D70" s="16" t="s">
        <v>96</v>
      </c>
      <c r="E70" s="15" t="s">
        <v>97</v>
      </c>
      <c r="F70" s="17">
        <v>3</v>
      </c>
    </row>
    <row r="71" spans="1:6" ht="45" x14ac:dyDescent="0.2">
      <c r="A71" s="2"/>
      <c r="B71" s="15" t="s">
        <v>98</v>
      </c>
      <c r="C71" s="15" t="s">
        <v>99</v>
      </c>
      <c r="D71" s="16" t="s">
        <v>100</v>
      </c>
      <c r="E71" s="15" t="s">
        <v>97</v>
      </c>
      <c r="F71" s="17">
        <v>15</v>
      </c>
    </row>
    <row r="72" spans="1:6" ht="33.75" x14ac:dyDescent="0.2">
      <c r="A72" s="2"/>
      <c r="B72" s="7" t="s">
        <v>101</v>
      </c>
      <c r="C72" s="7" t="s">
        <v>102</v>
      </c>
      <c r="D72" s="8" t="s">
        <v>103</v>
      </c>
      <c r="E72" s="7" t="s">
        <v>20</v>
      </c>
      <c r="F72" s="9">
        <v>116</v>
      </c>
    </row>
    <row r="73" spans="1:6" x14ac:dyDescent="0.2">
      <c r="A73" s="2"/>
      <c r="B73" s="10"/>
      <c r="C73" s="10"/>
      <c r="D73" s="11" t="s">
        <v>104</v>
      </c>
      <c r="E73" s="12" t="s">
        <v>20</v>
      </c>
      <c r="F73" s="13">
        <v>116</v>
      </c>
    </row>
    <row r="74" spans="1:6" x14ac:dyDescent="0.2">
      <c r="A74" s="2"/>
      <c r="B74" s="6"/>
      <c r="C74" s="4"/>
      <c r="D74" s="5" t="s">
        <v>105</v>
      </c>
      <c r="E74" s="4"/>
      <c r="F74" s="6"/>
    </row>
    <row r="75" spans="1:6" ht="22.5" x14ac:dyDescent="0.2">
      <c r="A75" s="2"/>
      <c r="B75" s="7" t="s">
        <v>106</v>
      </c>
      <c r="C75" s="7" t="s">
        <v>107</v>
      </c>
      <c r="D75" s="8" t="s">
        <v>108</v>
      </c>
      <c r="E75" s="7" t="s">
        <v>12</v>
      </c>
      <c r="F75" s="9">
        <v>1569.6</v>
      </c>
    </row>
    <row r="76" spans="1:6" x14ac:dyDescent="0.2">
      <c r="A76" s="2"/>
      <c r="B76" s="10"/>
      <c r="C76" s="10"/>
      <c r="D76" s="11" t="s">
        <v>43</v>
      </c>
      <c r="E76" s="12"/>
      <c r="F76" s="13"/>
    </row>
    <row r="77" spans="1:6" x14ac:dyDescent="0.2">
      <c r="A77" s="2"/>
      <c r="B77" s="10"/>
      <c r="C77" s="10"/>
      <c r="D77" s="10" t="s">
        <v>44</v>
      </c>
      <c r="E77" s="14" t="s">
        <v>12</v>
      </c>
      <c r="F77" s="13">
        <v>410.79</v>
      </c>
    </row>
    <row r="78" spans="1:6" x14ac:dyDescent="0.2">
      <c r="A78" s="2"/>
      <c r="B78" s="10"/>
      <c r="C78" s="10"/>
      <c r="D78" s="10" t="s">
        <v>45</v>
      </c>
      <c r="E78" s="14" t="s">
        <v>12</v>
      </c>
      <c r="F78" s="13">
        <v>681.86</v>
      </c>
    </row>
    <row r="79" spans="1:6" x14ac:dyDescent="0.2">
      <c r="A79" s="2"/>
      <c r="B79" s="10"/>
      <c r="C79" s="10"/>
      <c r="D79" s="10" t="s">
        <v>46</v>
      </c>
      <c r="E79" s="14" t="s">
        <v>12</v>
      </c>
      <c r="F79" s="13">
        <v>397.55</v>
      </c>
    </row>
    <row r="80" spans="1:6" x14ac:dyDescent="0.2">
      <c r="A80" s="2"/>
      <c r="B80" s="10"/>
      <c r="C80" s="10"/>
      <c r="D80" s="10" t="s">
        <v>47</v>
      </c>
      <c r="E80" s="14" t="s">
        <v>12</v>
      </c>
      <c r="F80" s="13">
        <v>509.32</v>
      </c>
    </row>
    <row r="81" spans="1:6" x14ac:dyDescent="0.2">
      <c r="A81" s="2"/>
      <c r="B81" s="10"/>
      <c r="C81" s="10"/>
      <c r="D81" s="10" t="s">
        <v>48</v>
      </c>
      <c r="E81" s="14"/>
      <c r="F81" s="13"/>
    </row>
    <row r="82" spans="1:6" x14ac:dyDescent="0.2">
      <c r="A82" s="2"/>
      <c r="B82" s="10"/>
      <c r="C82" s="10"/>
      <c r="D82" s="10" t="s">
        <v>109</v>
      </c>
      <c r="E82" s="14" t="s">
        <v>12</v>
      </c>
      <c r="F82" s="13">
        <v>51.91</v>
      </c>
    </row>
    <row r="83" spans="1:6" ht="33.75" x14ac:dyDescent="0.2">
      <c r="A83" s="2"/>
      <c r="B83" s="10"/>
      <c r="C83" s="10"/>
      <c r="D83" s="10" t="s">
        <v>110</v>
      </c>
      <c r="E83" s="14" t="s">
        <v>12</v>
      </c>
      <c r="F83" s="13">
        <v>55.2</v>
      </c>
    </row>
    <row r="84" spans="1:6" ht="33.75" x14ac:dyDescent="0.2">
      <c r="A84" s="2"/>
      <c r="B84" s="10"/>
      <c r="C84" s="10"/>
      <c r="D84" s="10" t="s">
        <v>111</v>
      </c>
      <c r="E84" s="14" t="s">
        <v>12</v>
      </c>
      <c r="F84" s="13">
        <v>30.33</v>
      </c>
    </row>
    <row r="85" spans="1:6" x14ac:dyDescent="0.2">
      <c r="A85" s="2"/>
      <c r="B85" s="10"/>
      <c r="C85" s="10"/>
      <c r="D85" s="10" t="s">
        <v>112</v>
      </c>
      <c r="E85" s="14" t="s">
        <v>12</v>
      </c>
      <c r="F85" s="13">
        <v>40.549999999999997</v>
      </c>
    </row>
    <row r="86" spans="1:6" x14ac:dyDescent="0.2">
      <c r="A86" s="2"/>
      <c r="B86" s="10"/>
      <c r="C86" s="10"/>
      <c r="D86" s="10" t="s">
        <v>53</v>
      </c>
      <c r="E86" s="14"/>
      <c r="F86" s="13"/>
    </row>
    <row r="87" spans="1:6" x14ac:dyDescent="0.2">
      <c r="A87" s="2"/>
      <c r="B87" s="10"/>
      <c r="C87" s="10"/>
      <c r="D87" s="10" t="s">
        <v>54</v>
      </c>
      <c r="E87" s="14" t="s">
        <v>12</v>
      </c>
      <c r="F87" s="13">
        <v>-29.8</v>
      </c>
    </row>
    <row r="88" spans="1:6" x14ac:dyDescent="0.2">
      <c r="A88" s="2"/>
      <c r="B88" s="10"/>
      <c r="C88" s="10"/>
      <c r="D88" s="10" t="s">
        <v>55</v>
      </c>
      <c r="E88" s="14" t="s">
        <v>12</v>
      </c>
      <c r="F88" s="13">
        <v>-30.13</v>
      </c>
    </row>
    <row r="89" spans="1:6" x14ac:dyDescent="0.2">
      <c r="A89" s="2"/>
      <c r="B89" s="10"/>
      <c r="C89" s="10"/>
      <c r="D89" s="10" t="s">
        <v>56</v>
      </c>
      <c r="E89" s="14" t="s">
        <v>12</v>
      </c>
      <c r="F89" s="13">
        <v>-153.87</v>
      </c>
    </row>
    <row r="90" spans="1:6" ht="33.75" x14ac:dyDescent="0.2">
      <c r="A90" s="2"/>
      <c r="B90" s="10"/>
      <c r="C90" s="10"/>
      <c r="D90" s="10" t="s">
        <v>57</v>
      </c>
      <c r="E90" s="14" t="s">
        <v>12</v>
      </c>
      <c r="F90" s="13">
        <v>-166.31</v>
      </c>
    </row>
    <row r="91" spans="1:6" x14ac:dyDescent="0.2">
      <c r="A91" s="2"/>
      <c r="B91" s="10"/>
      <c r="C91" s="10"/>
      <c r="D91" s="10" t="s">
        <v>58</v>
      </c>
      <c r="E91" s="14" t="s">
        <v>12</v>
      </c>
      <c r="F91" s="13">
        <v>-89.34</v>
      </c>
    </row>
    <row r="92" spans="1:6" x14ac:dyDescent="0.2">
      <c r="A92" s="2"/>
      <c r="B92" s="10"/>
      <c r="C92" s="10"/>
      <c r="D92" s="10" t="s">
        <v>59</v>
      </c>
      <c r="E92" s="14" t="s">
        <v>12</v>
      </c>
      <c r="F92" s="13">
        <v>-138.46</v>
      </c>
    </row>
    <row r="93" spans="1:6" ht="22.5" x14ac:dyDescent="0.2">
      <c r="A93" s="2"/>
      <c r="B93" s="7" t="s">
        <v>113</v>
      </c>
      <c r="C93" s="7" t="s">
        <v>114</v>
      </c>
      <c r="D93" s="8" t="s">
        <v>115</v>
      </c>
      <c r="E93" s="7" t="s">
        <v>12</v>
      </c>
      <c r="F93" s="9">
        <v>1569.6</v>
      </c>
    </row>
    <row r="94" spans="1:6" x14ac:dyDescent="0.2">
      <c r="A94" s="2"/>
      <c r="B94" s="10"/>
      <c r="C94" s="10"/>
      <c r="D94" s="11" t="s">
        <v>26</v>
      </c>
      <c r="E94" s="12" t="s">
        <v>12</v>
      </c>
      <c r="F94" s="13">
        <v>1569.6</v>
      </c>
    </row>
    <row r="95" spans="1:6" ht="22.5" x14ac:dyDescent="0.2">
      <c r="A95" s="2"/>
      <c r="B95" s="7" t="s">
        <v>116</v>
      </c>
      <c r="C95" s="7" t="s">
        <v>117</v>
      </c>
      <c r="D95" s="8" t="s">
        <v>118</v>
      </c>
      <c r="E95" s="7" t="s">
        <v>12</v>
      </c>
      <c r="F95" s="9">
        <v>1569.6</v>
      </c>
    </row>
    <row r="96" spans="1:6" x14ac:dyDescent="0.2">
      <c r="A96" s="2"/>
      <c r="B96" s="10"/>
      <c r="C96" s="10"/>
      <c r="D96" s="11" t="s">
        <v>26</v>
      </c>
      <c r="E96" s="12" t="s">
        <v>12</v>
      </c>
      <c r="F96" s="13">
        <v>1569.6</v>
      </c>
    </row>
    <row r="97" spans="1:6" ht="22.5" x14ac:dyDescent="0.2">
      <c r="A97" s="2"/>
      <c r="B97" s="7" t="s">
        <v>119</v>
      </c>
      <c r="C97" s="7" t="s">
        <v>120</v>
      </c>
      <c r="D97" s="8" t="s">
        <v>121</v>
      </c>
      <c r="E97" s="7" t="s">
        <v>12</v>
      </c>
      <c r="F97" s="9">
        <v>1391.61</v>
      </c>
    </row>
    <row r="98" spans="1:6" x14ac:dyDescent="0.2">
      <c r="A98" s="2"/>
      <c r="B98" s="10"/>
      <c r="C98" s="10"/>
      <c r="D98" s="11" t="s">
        <v>43</v>
      </c>
      <c r="E98" s="12"/>
      <c r="F98" s="13"/>
    </row>
    <row r="99" spans="1:6" x14ac:dyDescent="0.2">
      <c r="A99" s="2"/>
      <c r="B99" s="10"/>
      <c r="C99" s="10"/>
      <c r="D99" s="10" t="s">
        <v>44</v>
      </c>
      <c r="E99" s="14" t="s">
        <v>12</v>
      </c>
      <c r="F99" s="13">
        <v>410.79</v>
      </c>
    </row>
    <row r="100" spans="1:6" x14ac:dyDescent="0.2">
      <c r="A100" s="2"/>
      <c r="B100" s="10"/>
      <c r="C100" s="10"/>
      <c r="D100" s="10" t="s">
        <v>45</v>
      </c>
      <c r="E100" s="14" t="s">
        <v>12</v>
      </c>
      <c r="F100" s="13">
        <v>681.86</v>
      </c>
    </row>
    <row r="101" spans="1:6" x14ac:dyDescent="0.2">
      <c r="A101" s="2"/>
      <c r="B101" s="10"/>
      <c r="C101" s="10"/>
      <c r="D101" s="10" t="s">
        <v>46</v>
      </c>
      <c r="E101" s="14" t="s">
        <v>12</v>
      </c>
      <c r="F101" s="13">
        <v>397.55</v>
      </c>
    </row>
    <row r="102" spans="1:6" x14ac:dyDescent="0.2">
      <c r="A102" s="2"/>
      <c r="B102" s="10"/>
      <c r="C102" s="10"/>
      <c r="D102" s="10" t="s">
        <v>47</v>
      </c>
      <c r="E102" s="14" t="s">
        <v>12</v>
      </c>
      <c r="F102" s="13">
        <v>509.32</v>
      </c>
    </row>
    <row r="103" spans="1:6" x14ac:dyDescent="0.2">
      <c r="A103" s="2"/>
      <c r="B103" s="10"/>
      <c r="C103" s="10"/>
      <c r="D103" s="10" t="s">
        <v>53</v>
      </c>
      <c r="E103" s="14"/>
      <c r="F103" s="13"/>
    </row>
    <row r="104" spans="1:6" x14ac:dyDescent="0.2">
      <c r="A104" s="2"/>
      <c r="B104" s="10"/>
      <c r="C104" s="10"/>
      <c r="D104" s="10" t="s">
        <v>54</v>
      </c>
      <c r="E104" s="14" t="s">
        <v>12</v>
      </c>
      <c r="F104" s="13">
        <v>-29.8</v>
      </c>
    </row>
    <row r="105" spans="1:6" x14ac:dyDescent="0.2">
      <c r="A105" s="2"/>
      <c r="B105" s="10"/>
      <c r="C105" s="10"/>
      <c r="D105" s="10" t="s">
        <v>55</v>
      </c>
      <c r="E105" s="14" t="s">
        <v>12</v>
      </c>
      <c r="F105" s="13">
        <v>-30.13</v>
      </c>
    </row>
    <row r="106" spans="1:6" x14ac:dyDescent="0.2">
      <c r="A106" s="2"/>
      <c r="B106" s="10"/>
      <c r="C106" s="10"/>
      <c r="D106" s="10" t="s">
        <v>56</v>
      </c>
      <c r="E106" s="14" t="s">
        <v>12</v>
      </c>
      <c r="F106" s="13">
        <v>-153.87</v>
      </c>
    </row>
    <row r="107" spans="1:6" ht="33.75" x14ac:dyDescent="0.2">
      <c r="A107" s="2"/>
      <c r="B107" s="10"/>
      <c r="C107" s="10"/>
      <c r="D107" s="10" t="s">
        <v>57</v>
      </c>
      <c r="E107" s="14" t="s">
        <v>12</v>
      </c>
      <c r="F107" s="13">
        <v>-166.31</v>
      </c>
    </row>
    <row r="108" spans="1:6" x14ac:dyDescent="0.2">
      <c r="A108" s="2"/>
      <c r="B108" s="10"/>
      <c r="C108" s="10"/>
      <c r="D108" s="10" t="s">
        <v>58</v>
      </c>
      <c r="E108" s="14" t="s">
        <v>12</v>
      </c>
      <c r="F108" s="13">
        <v>-89.34</v>
      </c>
    </row>
    <row r="109" spans="1:6" x14ac:dyDescent="0.2">
      <c r="A109" s="2"/>
      <c r="B109" s="10"/>
      <c r="C109" s="10"/>
      <c r="D109" s="10" t="s">
        <v>59</v>
      </c>
      <c r="E109" s="14" t="s">
        <v>12</v>
      </c>
      <c r="F109" s="13">
        <v>-138.46</v>
      </c>
    </row>
    <row r="110" spans="1:6" ht="22.5" x14ac:dyDescent="0.2">
      <c r="A110" s="2"/>
      <c r="B110" s="7" t="s">
        <v>122</v>
      </c>
      <c r="C110" s="7" t="s">
        <v>123</v>
      </c>
      <c r="D110" s="8" t="s">
        <v>124</v>
      </c>
      <c r="E110" s="7" t="s">
        <v>12</v>
      </c>
      <c r="F110" s="9">
        <v>355.98</v>
      </c>
    </row>
    <row r="111" spans="1:6" x14ac:dyDescent="0.2">
      <c r="A111" s="2"/>
      <c r="B111" s="10"/>
      <c r="C111" s="10"/>
      <c r="D111" s="11" t="s">
        <v>48</v>
      </c>
      <c r="E111" s="12"/>
      <c r="F111" s="13"/>
    </row>
    <row r="112" spans="1:6" x14ac:dyDescent="0.2">
      <c r="A112" s="2"/>
      <c r="B112" s="10"/>
      <c r="C112" s="10"/>
      <c r="D112" s="10" t="s">
        <v>49</v>
      </c>
      <c r="E112" s="14" t="s">
        <v>12</v>
      </c>
      <c r="F112" s="13">
        <v>103.82</v>
      </c>
    </row>
    <row r="113" spans="1:6" ht="33.75" x14ac:dyDescent="0.2">
      <c r="A113" s="2"/>
      <c r="B113" s="10"/>
      <c r="C113" s="10"/>
      <c r="D113" s="10" t="s">
        <v>50</v>
      </c>
      <c r="E113" s="14" t="s">
        <v>12</v>
      </c>
      <c r="F113" s="13">
        <v>110.4</v>
      </c>
    </row>
    <row r="114" spans="1:6" ht="33.75" x14ac:dyDescent="0.2">
      <c r="A114" s="2"/>
      <c r="B114" s="10"/>
      <c r="C114" s="10"/>
      <c r="D114" s="10" t="s">
        <v>51</v>
      </c>
      <c r="E114" s="14" t="s">
        <v>12</v>
      </c>
      <c r="F114" s="13">
        <v>60.65</v>
      </c>
    </row>
    <row r="115" spans="1:6" x14ac:dyDescent="0.2">
      <c r="A115" s="2"/>
      <c r="B115" s="10"/>
      <c r="C115" s="10"/>
      <c r="D115" s="10" t="s">
        <v>52</v>
      </c>
      <c r="E115" s="14" t="s">
        <v>12</v>
      </c>
      <c r="F115" s="13">
        <v>81.11</v>
      </c>
    </row>
    <row r="116" spans="1:6" ht="22.5" x14ac:dyDescent="0.2">
      <c r="A116" s="2"/>
      <c r="B116" s="7" t="s">
        <v>125</v>
      </c>
      <c r="C116" s="7" t="s">
        <v>126</v>
      </c>
      <c r="D116" s="8" t="s">
        <v>127</v>
      </c>
      <c r="E116" s="7" t="s">
        <v>97</v>
      </c>
      <c r="F116" s="9">
        <v>11132.88</v>
      </c>
    </row>
    <row r="117" spans="1:6" x14ac:dyDescent="0.2">
      <c r="A117" s="2"/>
      <c r="B117" s="10"/>
      <c r="C117" s="10"/>
      <c r="D117" s="11" t="s">
        <v>128</v>
      </c>
      <c r="E117" s="12" t="s">
        <v>97</v>
      </c>
      <c r="F117" s="13">
        <v>11132.88</v>
      </c>
    </row>
    <row r="118" spans="1:6" ht="22.5" x14ac:dyDescent="0.2">
      <c r="A118" s="2"/>
      <c r="B118" s="7" t="s">
        <v>129</v>
      </c>
      <c r="C118" s="7" t="s">
        <v>130</v>
      </c>
      <c r="D118" s="8" t="s">
        <v>131</v>
      </c>
      <c r="E118" s="7" t="s">
        <v>12</v>
      </c>
      <c r="F118" s="9">
        <v>1391.61</v>
      </c>
    </row>
    <row r="119" spans="1:6" x14ac:dyDescent="0.2">
      <c r="A119" s="2"/>
      <c r="B119" s="10"/>
      <c r="C119" s="10"/>
      <c r="D119" s="11" t="s">
        <v>26</v>
      </c>
      <c r="E119" s="12" t="s">
        <v>12</v>
      </c>
      <c r="F119" s="13">
        <v>1391.61</v>
      </c>
    </row>
    <row r="120" spans="1:6" ht="22.5" x14ac:dyDescent="0.2">
      <c r="A120" s="2"/>
      <c r="B120" s="7" t="s">
        <v>132</v>
      </c>
      <c r="C120" s="7" t="s">
        <v>133</v>
      </c>
      <c r="D120" s="8" t="s">
        <v>134</v>
      </c>
      <c r="E120" s="7" t="s">
        <v>12</v>
      </c>
      <c r="F120" s="9">
        <v>355.98</v>
      </c>
    </row>
    <row r="121" spans="1:6" x14ac:dyDescent="0.2">
      <c r="A121" s="2"/>
      <c r="B121" s="10"/>
      <c r="C121" s="10"/>
      <c r="D121" s="11" t="s">
        <v>26</v>
      </c>
      <c r="E121" s="12" t="s">
        <v>12</v>
      </c>
      <c r="F121" s="13">
        <v>355.98</v>
      </c>
    </row>
    <row r="122" spans="1:6" ht="22.5" x14ac:dyDescent="0.2">
      <c r="A122" s="2"/>
      <c r="B122" s="7" t="s">
        <v>135</v>
      </c>
      <c r="C122" s="7" t="s">
        <v>136</v>
      </c>
      <c r="D122" s="8" t="s">
        <v>137</v>
      </c>
      <c r="E122" s="7" t="s">
        <v>20</v>
      </c>
      <c r="F122" s="9">
        <v>131.82</v>
      </c>
    </row>
    <row r="123" spans="1:6" x14ac:dyDescent="0.2">
      <c r="A123" s="2"/>
      <c r="B123" s="10"/>
      <c r="C123" s="10"/>
      <c r="D123" s="11" t="s">
        <v>138</v>
      </c>
      <c r="E123" s="12" t="s">
        <v>20</v>
      </c>
      <c r="F123" s="13">
        <v>27.57</v>
      </c>
    </row>
    <row r="124" spans="1:6" x14ac:dyDescent="0.2">
      <c r="A124" s="2"/>
      <c r="B124" s="10"/>
      <c r="C124" s="10"/>
      <c r="D124" s="10" t="s">
        <v>139</v>
      </c>
      <c r="E124" s="14" t="s">
        <v>20</v>
      </c>
      <c r="F124" s="13">
        <v>42.51</v>
      </c>
    </row>
    <row r="125" spans="1:6" x14ac:dyDescent="0.2">
      <c r="A125" s="2"/>
      <c r="B125" s="10"/>
      <c r="C125" s="10"/>
      <c r="D125" s="10" t="s">
        <v>140</v>
      </c>
      <c r="E125" s="14" t="s">
        <v>20</v>
      </c>
      <c r="F125" s="13">
        <v>25.35</v>
      </c>
    </row>
    <row r="126" spans="1:6" x14ac:dyDescent="0.2">
      <c r="A126" s="2"/>
      <c r="B126" s="10"/>
      <c r="C126" s="10"/>
      <c r="D126" s="10" t="s">
        <v>141</v>
      </c>
      <c r="E126" s="14" t="s">
        <v>20</v>
      </c>
      <c r="F126" s="13">
        <v>36.39</v>
      </c>
    </row>
    <row r="127" spans="1:6" ht="22.5" x14ac:dyDescent="0.2">
      <c r="A127" s="2"/>
      <c r="B127" s="7" t="s">
        <v>142</v>
      </c>
      <c r="C127" s="7" t="s">
        <v>143</v>
      </c>
      <c r="D127" s="8" t="s">
        <v>144</v>
      </c>
      <c r="E127" s="7" t="s">
        <v>20</v>
      </c>
      <c r="F127" s="9">
        <v>1258.5999999999999</v>
      </c>
    </row>
    <row r="128" spans="1:6" x14ac:dyDescent="0.2">
      <c r="A128" s="2"/>
      <c r="B128" s="10"/>
      <c r="C128" s="10"/>
      <c r="D128" s="11" t="s">
        <v>48</v>
      </c>
      <c r="E128" s="12"/>
      <c r="F128" s="13"/>
    </row>
    <row r="129" spans="1:6" x14ac:dyDescent="0.2">
      <c r="A129" s="2"/>
      <c r="B129" s="10"/>
      <c r="C129" s="10"/>
      <c r="D129" s="10" t="s">
        <v>145</v>
      </c>
      <c r="E129" s="14" t="s">
        <v>20</v>
      </c>
      <c r="F129" s="13">
        <v>346.08</v>
      </c>
    </row>
    <row r="130" spans="1:6" ht="33.75" x14ac:dyDescent="0.2">
      <c r="A130" s="2"/>
      <c r="B130" s="10"/>
      <c r="C130" s="10"/>
      <c r="D130" s="10" t="s">
        <v>146</v>
      </c>
      <c r="E130" s="14" t="s">
        <v>20</v>
      </c>
      <c r="F130" s="13">
        <v>367.99</v>
      </c>
    </row>
    <row r="131" spans="1:6" ht="33.75" x14ac:dyDescent="0.2">
      <c r="A131" s="2"/>
      <c r="B131" s="10"/>
      <c r="C131" s="10"/>
      <c r="D131" s="10" t="s">
        <v>147</v>
      </c>
      <c r="E131" s="14" t="s">
        <v>20</v>
      </c>
      <c r="F131" s="13">
        <v>202.17</v>
      </c>
    </row>
    <row r="132" spans="1:6" x14ac:dyDescent="0.2">
      <c r="A132" s="2"/>
      <c r="B132" s="10"/>
      <c r="C132" s="10"/>
      <c r="D132" s="10" t="s">
        <v>148</v>
      </c>
      <c r="E132" s="14" t="s">
        <v>20</v>
      </c>
      <c r="F132" s="13">
        <v>270.36</v>
      </c>
    </row>
    <row r="133" spans="1:6" x14ac:dyDescent="0.2">
      <c r="A133" s="2"/>
      <c r="B133" s="10"/>
      <c r="C133" s="10"/>
      <c r="D133" s="10" t="s">
        <v>149</v>
      </c>
      <c r="E133" s="14"/>
      <c r="F133" s="13"/>
    </row>
    <row r="134" spans="1:6" x14ac:dyDescent="0.2">
      <c r="A134" s="2"/>
      <c r="B134" s="10"/>
      <c r="C134" s="10"/>
      <c r="D134" s="10" t="s">
        <v>150</v>
      </c>
      <c r="E134" s="14" t="s">
        <v>20</v>
      </c>
      <c r="F134" s="13">
        <v>72</v>
      </c>
    </row>
    <row r="135" spans="1:6" ht="33.75" x14ac:dyDescent="0.2">
      <c r="A135" s="2"/>
      <c r="B135" s="7" t="s">
        <v>151</v>
      </c>
      <c r="C135" s="7" t="s">
        <v>152</v>
      </c>
      <c r="D135" s="8" t="s">
        <v>153</v>
      </c>
      <c r="E135" s="7" t="s">
        <v>20</v>
      </c>
      <c r="F135" s="9">
        <v>1186.5999999999999</v>
      </c>
    </row>
    <row r="136" spans="1:6" x14ac:dyDescent="0.2">
      <c r="A136" s="2"/>
      <c r="B136" s="10"/>
      <c r="C136" s="10"/>
      <c r="D136" s="11" t="s">
        <v>145</v>
      </c>
      <c r="E136" s="12" t="s">
        <v>20</v>
      </c>
      <c r="F136" s="13">
        <v>346.08</v>
      </c>
    </row>
    <row r="137" spans="1:6" ht="33.75" x14ac:dyDescent="0.2">
      <c r="A137" s="2"/>
      <c r="B137" s="10"/>
      <c r="C137" s="10"/>
      <c r="D137" s="10" t="s">
        <v>146</v>
      </c>
      <c r="E137" s="14" t="s">
        <v>20</v>
      </c>
      <c r="F137" s="13">
        <v>367.99</v>
      </c>
    </row>
    <row r="138" spans="1:6" ht="33.75" x14ac:dyDescent="0.2">
      <c r="A138" s="2"/>
      <c r="B138" s="10"/>
      <c r="C138" s="10"/>
      <c r="D138" s="10" t="s">
        <v>147</v>
      </c>
      <c r="E138" s="14" t="s">
        <v>20</v>
      </c>
      <c r="F138" s="13">
        <v>202.17</v>
      </c>
    </row>
    <row r="139" spans="1:6" x14ac:dyDescent="0.2">
      <c r="A139" s="2"/>
      <c r="B139" s="10"/>
      <c r="C139" s="10"/>
      <c r="D139" s="10" t="s">
        <v>148</v>
      </c>
      <c r="E139" s="14" t="s">
        <v>20</v>
      </c>
      <c r="F139" s="13">
        <v>270.36</v>
      </c>
    </row>
    <row r="140" spans="1:6" ht="33.75" x14ac:dyDescent="0.2">
      <c r="A140" s="2"/>
      <c r="B140" s="7" t="s">
        <v>154</v>
      </c>
      <c r="C140" s="7" t="s">
        <v>155</v>
      </c>
      <c r="D140" s="8" t="s">
        <v>156</v>
      </c>
      <c r="E140" s="7" t="s">
        <v>20</v>
      </c>
      <c r="F140" s="9">
        <v>27.4</v>
      </c>
    </row>
    <row r="141" spans="1:6" x14ac:dyDescent="0.2">
      <c r="A141" s="2"/>
      <c r="B141" s="10"/>
      <c r="C141" s="10"/>
      <c r="D141" s="11" t="s">
        <v>157</v>
      </c>
      <c r="E141" s="12" t="s">
        <v>20</v>
      </c>
      <c r="F141" s="13">
        <v>27.4</v>
      </c>
    </row>
    <row r="142" spans="1:6" ht="33.75" x14ac:dyDescent="0.2">
      <c r="A142" s="2"/>
      <c r="B142" s="7" t="s">
        <v>158</v>
      </c>
      <c r="C142" s="7" t="s">
        <v>159</v>
      </c>
      <c r="D142" s="8" t="s">
        <v>160</v>
      </c>
      <c r="E142" s="7" t="s">
        <v>12</v>
      </c>
      <c r="F142" s="9">
        <v>98.2</v>
      </c>
    </row>
    <row r="143" spans="1:6" x14ac:dyDescent="0.2">
      <c r="A143" s="2"/>
      <c r="B143" s="10"/>
      <c r="C143" s="10"/>
      <c r="D143" s="11" t="s">
        <v>161</v>
      </c>
      <c r="E143" s="12" t="s">
        <v>12</v>
      </c>
      <c r="F143" s="13">
        <v>25.45</v>
      </c>
    </row>
    <row r="144" spans="1:6" x14ac:dyDescent="0.2">
      <c r="A144" s="2"/>
      <c r="B144" s="10"/>
      <c r="C144" s="10"/>
      <c r="D144" s="10" t="s">
        <v>162</v>
      </c>
      <c r="E144" s="14" t="s">
        <v>12</v>
      </c>
      <c r="F144" s="13">
        <v>30.39</v>
      </c>
    </row>
    <row r="145" spans="1:6" x14ac:dyDescent="0.2">
      <c r="A145" s="2"/>
      <c r="B145" s="10"/>
      <c r="C145" s="10"/>
      <c r="D145" s="10" t="s">
        <v>163</v>
      </c>
      <c r="E145" s="14" t="s">
        <v>12</v>
      </c>
      <c r="F145" s="13">
        <v>14.7</v>
      </c>
    </row>
    <row r="146" spans="1:6" x14ac:dyDescent="0.2">
      <c r="A146" s="2"/>
      <c r="B146" s="10"/>
      <c r="C146" s="10"/>
      <c r="D146" s="10" t="s">
        <v>164</v>
      </c>
      <c r="E146" s="14" t="s">
        <v>12</v>
      </c>
      <c r="F146" s="13">
        <v>27.66</v>
      </c>
    </row>
    <row r="147" spans="1:6" ht="22.5" x14ac:dyDescent="0.2">
      <c r="A147" s="2"/>
      <c r="B147" s="7" t="s">
        <v>165</v>
      </c>
      <c r="C147" s="7" t="s">
        <v>166</v>
      </c>
      <c r="D147" s="8" t="s">
        <v>167</v>
      </c>
      <c r="E147" s="7" t="s">
        <v>12</v>
      </c>
      <c r="F147" s="9">
        <v>1747.59</v>
      </c>
    </row>
    <row r="148" spans="1:6" x14ac:dyDescent="0.2">
      <c r="A148" s="2"/>
      <c r="B148" s="10"/>
      <c r="C148" s="10"/>
      <c r="D148" s="11" t="s">
        <v>26</v>
      </c>
      <c r="E148" s="12" t="s">
        <v>12</v>
      </c>
      <c r="F148" s="13">
        <v>1391.61</v>
      </c>
    </row>
    <row r="149" spans="1:6" x14ac:dyDescent="0.2">
      <c r="A149" s="2"/>
      <c r="B149" s="10"/>
      <c r="C149" s="10"/>
      <c r="D149" s="10" t="s">
        <v>26</v>
      </c>
      <c r="E149" s="14" t="s">
        <v>12</v>
      </c>
      <c r="F149" s="13">
        <v>355.98</v>
      </c>
    </row>
    <row r="150" spans="1:6" ht="33.75" x14ac:dyDescent="0.2">
      <c r="A150" s="2"/>
      <c r="B150" s="7" t="s">
        <v>168</v>
      </c>
      <c r="C150" s="7" t="s">
        <v>169</v>
      </c>
      <c r="D150" s="8" t="s">
        <v>170</v>
      </c>
      <c r="E150" s="7" t="s">
        <v>12</v>
      </c>
      <c r="F150" s="9">
        <v>1391.61</v>
      </c>
    </row>
    <row r="151" spans="1:6" x14ac:dyDescent="0.2">
      <c r="A151" s="2"/>
      <c r="B151" s="10"/>
      <c r="C151" s="10"/>
      <c r="D151" s="11" t="s">
        <v>26</v>
      </c>
      <c r="E151" s="12" t="s">
        <v>12</v>
      </c>
      <c r="F151" s="13">
        <v>1391.61</v>
      </c>
    </row>
    <row r="152" spans="1:6" ht="22.5" x14ac:dyDescent="0.2">
      <c r="A152" s="2"/>
      <c r="B152" s="7" t="s">
        <v>171</v>
      </c>
      <c r="C152" s="7" t="s">
        <v>172</v>
      </c>
      <c r="D152" s="8" t="s">
        <v>173</v>
      </c>
      <c r="E152" s="7" t="s">
        <v>12</v>
      </c>
      <c r="F152" s="9">
        <v>355.98</v>
      </c>
    </row>
    <row r="153" spans="1:6" x14ac:dyDescent="0.2">
      <c r="A153" s="2"/>
      <c r="B153" s="10"/>
      <c r="C153" s="10"/>
      <c r="D153" s="11" t="s">
        <v>26</v>
      </c>
      <c r="E153" s="12" t="s">
        <v>12</v>
      </c>
      <c r="F153" s="13">
        <v>355.98</v>
      </c>
    </row>
    <row r="154" spans="1:6" x14ac:dyDescent="0.2">
      <c r="A154" s="2"/>
      <c r="B154" s="6"/>
      <c r="C154" s="4"/>
      <c r="D154" s="5" t="s">
        <v>174</v>
      </c>
      <c r="E154" s="4"/>
      <c r="F154" s="6"/>
    </row>
    <row r="155" spans="1:6" ht="22.5" x14ac:dyDescent="0.2">
      <c r="A155" s="2"/>
      <c r="B155" s="7" t="s">
        <v>175</v>
      </c>
      <c r="C155" s="7" t="s">
        <v>107</v>
      </c>
      <c r="D155" s="8" t="s">
        <v>108</v>
      </c>
      <c r="E155" s="7" t="s">
        <v>12</v>
      </c>
      <c r="F155" s="9">
        <v>29.7</v>
      </c>
    </row>
    <row r="156" spans="1:6" x14ac:dyDescent="0.2">
      <c r="A156" s="2"/>
      <c r="B156" s="10"/>
      <c r="C156" s="10"/>
      <c r="D156" s="11" t="s">
        <v>176</v>
      </c>
      <c r="E156" s="12" t="s">
        <v>12</v>
      </c>
      <c r="F156" s="13">
        <v>29.7</v>
      </c>
    </row>
    <row r="157" spans="1:6" ht="22.5" x14ac:dyDescent="0.2">
      <c r="A157" s="2"/>
      <c r="B157" s="7" t="s">
        <v>177</v>
      </c>
      <c r="C157" s="7" t="s">
        <v>114</v>
      </c>
      <c r="D157" s="8" t="s">
        <v>115</v>
      </c>
      <c r="E157" s="7" t="s">
        <v>12</v>
      </c>
      <c r="F157" s="9">
        <v>29.7</v>
      </c>
    </row>
    <row r="158" spans="1:6" x14ac:dyDescent="0.2">
      <c r="A158" s="2"/>
      <c r="B158" s="10"/>
      <c r="C158" s="10"/>
      <c r="D158" s="11" t="s">
        <v>26</v>
      </c>
      <c r="E158" s="12" t="s">
        <v>12</v>
      </c>
      <c r="F158" s="13">
        <v>29.7</v>
      </c>
    </row>
    <row r="159" spans="1:6" ht="22.5" x14ac:dyDescent="0.2">
      <c r="A159" s="2"/>
      <c r="B159" s="7" t="s">
        <v>178</v>
      </c>
      <c r="C159" s="7" t="s">
        <v>117</v>
      </c>
      <c r="D159" s="8" t="s">
        <v>118</v>
      </c>
      <c r="E159" s="7" t="s">
        <v>12</v>
      </c>
      <c r="F159" s="9">
        <v>29.7</v>
      </c>
    </row>
    <row r="160" spans="1:6" x14ac:dyDescent="0.2">
      <c r="A160" s="2"/>
      <c r="B160" s="10"/>
      <c r="C160" s="10"/>
      <c r="D160" s="11" t="s">
        <v>26</v>
      </c>
      <c r="E160" s="12" t="s">
        <v>12</v>
      </c>
      <c r="F160" s="13">
        <v>29.7</v>
      </c>
    </row>
    <row r="161" spans="1:6" ht="22.5" x14ac:dyDescent="0.2">
      <c r="A161" s="2"/>
      <c r="B161" s="7" t="s">
        <v>179</v>
      </c>
      <c r="C161" s="7" t="s">
        <v>120</v>
      </c>
      <c r="D161" s="8" t="s">
        <v>121</v>
      </c>
      <c r="E161" s="7" t="s">
        <v>12</v>
      </c>
      <c r="F161" s="9">
        <v>29.7</v>
      </c>
    </row>
    <row r="162" spans="1:6" x14ac:dyDescent="0.2">
      <c r="A162" s="2"/>
      <c r="B162" s="10"/>
      <c r="C162" s="10"/>
      <c r="D162" s="11" t="s">
        <v>26</v>
      </c>
      <c r="E162" s="12" t="s">
        <v>12</v>
      </c>
      <c r="F162" s="13">
        <v>29.7</v>
      </c>
    </row>
    <row r="163" spans="1:6" ht="22.5" x14ac:dyDescent="0.2">
      <c r="A163" s="2"/>
      <c r="B163" s="7" t="s">
        <v>180</v>
      </c>
      <c r="C163" s="7" t="s">
        <v>130</v>
      </c>
      <c r="D163" s="8" t="s">
        <v>131</v>
      </c>
      <c r="E163" s="7" t="s">
        <v>12</v>
      </c>
      <c r="F163" s="9">
        <v>29.7</v>
      </c>
    </row>
    <row r="164" spans="1:6" x14ac:dyDescent="0.2">
      <c r="A164" s="2"/>
      <c r="B164" s="10"/>
      <c r="C164" s="10"/>
      <c r="D164" s="11" t="s">
        <v>26</v>
      </c>
      <c r="E164" s="12" t="s">
        <v>12</v>
      </c>
      <c r="F164" s="13">
        <v>29.7</v>
      </c>
    </row>
    <row r="165" spans="1:6" ht="22.5" x14ac:dyDescent="0.2">
      <c r="A165" s="2"/>
      <c r="B165" s="7" t="s">
        <v>181</v>
      </c>
      <c r="C165" s="7" t="s">
        <v>166</v>
      </c>
      <c r="D165" s="8" t="s">
        <v>167</v>
      </c>
      <c r="E165" s="7" t="s">
        <v>12</v>
      </c>
      <c r="F165" s="9">
        <v>29.7</v>
      </c>
    </row>
    <row r="166" spans="1:6" x14ac:dyDescent="0.2">
      <c r="A166" s="2"/>
      <c r="B166" s="10"/>
      <c r="C166" s="10"/>
      <c r="D166" s="11" t="s">
        <v>26</v>
      </c>
      <c r="E166" s="12" t="s">
        <v>12</v>
      </c>
      <c r="F166" s="13">
        <v>29.7</v>
      </c>
    </row>
    <row r="167" spans="1:6" ht="33.75" x14ac:dyDescent="0.2">
      <c r="A167" s="2"/>
      <c r="B167" s="7" t="s">
        <v>182</v>
      </c>
      <c r="C167" s="7" t="s">
        <v>169</v>
      </c>
      <c r="D167" s="8" t="s">
        <v>170</v>
      </c>
      <c r="E167" s="7" t="s">
        <v>12</v>
      </c>
      <c r="F167" s="9">
        <v>29.7</v>
      </c>
    </row>
    <row r="168" spans="1:6" x14ac:dyDescent="0.2">
      <c r="A168" s="2"/>
      <c r="B168" s="10"/>
      <c r="C168" s="10"/>
      <c r="D168" s="11" t="s">
        <v>26</v>
      </c>
      <c r="E168" s="12" t="s">
        <v>12</v>
      </c>
      <c r="F168" s="13">
        <v>29.7</v>
      </c>
    </row>
    <row r="169" spans="1:6" x14ac:dyDescent="0.2">
      <c r="A169" s="2"/>
      <c r="B169" s="6"/>
      <c r="C169" s="4"/>
      <c r="D169" s="5" t="s">
        <v>183</v>
      </c>
      <c r="E169" s="4"/>
      <c r="F169" s="6"/>
    </row>
    <row r="170" spans="1:6" ht="33.75" x14ac:dyDescent="0.2">
      <c r="A170" s="2"/>
      <c r="B170" s="7" t="s">
        <v>184</v>
      </c>
      <c r="C170" s="7" t="s">
        <v>185</v>
      </c>
      <c r="D170" s="8" t="s">
        <v>186</v>
      </c>
      <c r="E170" s="7" t="s">
        <v>12</v>
      </c>
      <c r="F170" s="9">
        <v>142.02000000000001</v>
      </c>
    </row>
    <row r="171" spans="1:6" x14ac:dyDescent="0.2">
      <c r="A171" s="2"/>
      <c r="B171" s="10"/>
      <c r="C171" s="10"/>
      <c r="D171" s="11" t="s">
        <v>63</v>
      </c>
      <c r="E171" s="12" t="s">
        <v>12</v>
      </c>
      <c r="F171" s="13">
        <v>36.82</v>
      </c>
    </row>
    <row r="172" spans="1:6" x14ac:dyDescent="0.2">
      <c r="A172" s="2"/>
      <c r="B172" s="10"/>
      <c r="C172" s="10"/>
      <c r="D172" s="10" t="s">
        <v>64</v>
      </c>
      <c r="E172" s="14" t="s">
        <v>12</v>
      </c>
      <c r="F172" s="13">
        <v>43.84</v>
      </c>
    </row>
    <row r="173" spans="1:6" x14ac:dyDescent="0.2">
      <c r="A173" s="2"/>
      <c r="B173" s="10"/>
      <c r="C173" s="10"/>
      <c r="D173" s="10" t="s">
        <v>65</v>
      </c>
      <c r="E173" s="14" t="s">
        <v>12</v>
      </c>
      <c r="F173" s="13">
        <v>21.28</v>
      </c>
    </row>
    <row r="174" spans="1:6" x14ac:dyDescent="0.2">
      <c r="A174" s="2"/>
      <c r="B174" s="10"/>
      <c r="C174" s="10"/>
      <c r="D174" s="10" t="s">
        <v>66</v>
      </c>
      <c r="E174" s="14" t="s">
        <v>12</v>
      </c>
      <c r="F174" s="13">
        <v>40.08</v>
      </c>
    </row>
    <row r="175" spans="1:6" ht="33.75" x14ac:dyDescent="0.2">
      <c r="A175" s="2"/>
      <c r="B175" s="7" t="s">
        <v>187</v>
      </c>
      <c r="C175" s="7" t="s">
        <v>188</v>
      </c>
      <c r="D175" s="8" t="s">
        <v>189</v>
      </c>
      <c r="E175" s="7" t="s">
        <v>20</v>
      </c>
      <c r="F175" s="9">
        <v>116</v>
      </c>
    </row>
    <row r="176" spans="1:6" x14ac:dyDescent="0.2">
      <c r="A176" s="2"/>
      <c r="B176" s="10"/>
      <c r="C176" s="10"/>
      <c r="D176" s="11" t="s">
        <v>104</v>
      </c>
      <c r="E176" s="12" t="s">
        <v>20</v>
      </c>
      <c r="F176" s="13">
        <v>116</v>
      </c>
    </row>
    <row r="177" spans="1:6" ht="33.75" x14ac:dyDescent="0.2">
      <c r="A177" s="2"/>
      <c r="B177" s="7" t="s">
        <v>190</v>
      </c>
      <c r="C177" s="7" t="s">
        <v>191</v>
      </c>
      <c r="D177" s="8" t="s">
        <v>192</v>
      </c>
      <c r="E177" s="7" t="s">
        <v>20</v>
      </c>
      <c r="F177" s="9">
        <v>144</v>
      </c>
    </row>
    <row r="178" spans="1:6" x14ac:dyDescent="0.2">
      <c r="A178" s="2"/>
      <c r="B178" s="10"/>
      <c r="C178" s="10"/>
      <c r="D178" s="11" t="s">
        <v>70</v>
      </c>
      <c r="E178" s="12" t="s">
        <v>20</v>
      </c>
      <c r="F178" s="13">
        <v>30</v>
      </c>
    </row>
    <row r="179" spans="1:6" x14ac:dyDescent="0.2">
      <c r="A179" s="2"/>
      <c r="B179" s="10"/>
      <c r="C179" s="10"/>
      <c r="D179" s="10" t="s">
        <v>71</v>
      </c>
      <c r="E179" s="14" t="s">
        <v>20</v>
      </c>
      <c r="F179" s="13">
        <v>42</v>
      </c>
    </row>
    <row r="180" spans="1:6" x14ac:dyDescent="0.2">
      <c r="A180" s="2"/>
      <c r="B180" s="10"/>
      <c r="C180" s="10"/>
      <c r="D180" s="10" t="s">
        <v>72</v>
      </c>
      <c r="E180" s="14" t="s">
        <v>20</v>
      </c>
      <c r="F180" s="13">
        <v>30</v>
      </c>
    </row>
    <row r="181" spans="1:6" x14ac:dyDescent="0.2">
      <c r="A181" s="2"/>
      <c r="B181" s="10"/>
      <c r="C181" s="10"/>
      <c r="D181" s="10" t="s">
        <v>73</v>
      </c>
      <c r="E181" s="14" t="s">
        <v>20</v>
      </c>
      <c r="F181" s="13">
        <v>42</v>
      </c>
    </row>
    <row r="182" spans="1:6" ht="22.5" x14ac:dyDescent="0.2">
      <c r="A182" s="2"/>
      <c r="B182" s="15" t="s">
        <v>193</v>
      </c>
      <c r="C182" s="15" t="s">
        <v>194</v>
      </c>
      <c r="D182" s="16" t="s">
        <v>195</v>
      </c>
      <c r="E182" s="15" t="s">
        <v>196</v>
      </c>
      <c r="F182" s="17">
        <v>1</v>
      </c>
    </row>
    <row r="183" spans="1:6" ht="22.5" x14ac:dyDescent="0.2">
      <c r="A183" s="2"/>
      <c r="B183" s="15" t="s">
        <v>197</v>
      </c>
      <c r="C183" s="15" t="s">
        <v>198</v>
      </c>
      <c r="D183" s="16" t="s">
        <v>199</v>
      </c>
      <c r="E183" s="15" t="s">
        <v>196</v>
      </c>
      <c r="F183" s="17">
        <v>9</v>
      </c>
    </row>
    <row r="184" spans="1:6" ht="22.5" x14ac:dyDescent="0.2">
      <c r="A184" s="2"/>
      <c r="B184" s="15" t="s">
        <v>200</v>
      </c>
      <c r="C184" s="15" t="s">
        <v>201</v>
      </c>
      <c r="D184" s="16" t="s">
        <v>202</v>
      </c>
      <c r="E184" s="15" t="s">
        <v>97</v>
      </c>
      <c r="F184" s="17">
        <v>3</v>
      </c>
    </row>
    <row r="185" spans="1:6" ht="22.5" x14ac:dyDescent="0.2">
      <c r="A185" s="2"/>
      <c r="B185" s="15" t="s">
        <v>203</v>
      </c>
      <c r="C185" s="15" t="s">
        <v>204</v>
      </c>
      <c r="D185" s="16" t="s">
        <v>205</v>
      </c>
      <c r="E185" s="15" t="s">
        <v>206</v>
      </c>
      <c r="F185" s="17">
        <v>1</v>
      </c>
    </row>
  </sheetData>
  <mergeCells count="3">
    <mergeCell ref="B2:F2"/>
    <mergeCell ref="B3:F3"/>
    <mergeCell ref="B4:F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2"/>
  <sheetViews>
    <sheetView tabSelected="1" workbookViewId="0">
      <selection activeCell="K5" sqref="K5"/>
    </sheetView>
  </sheetViews>
  <sheetFormatPr defaultColWidth="11.42578125" defaultRowHeight="12.75" customHeight="1" x14ac:dyDescent="0.2"/>
  <cols>
    <col min="1" max="1" width="4.28515625" style="18" customWidth="1"/>
    <col min="2" max="2" width="5" style="18" customWidth="1"/>
    <col min="3" max="3" width="8.5703125" style="18" customWidth="1"/>
    <col min="4" max="4" width="44.28515625" style="18" customWidth="1"/>
    <col min="5" max="5" width="5" style="18" customWidth="1"/>
    <col min="6" max="7" width="9.28515625" style="18" customWidth="1"/>
    <col min="8" max="8" width="11.42578125" style="18" customWidth="1"/>
    <col min="9" max="16384" width="11.42578125" style="18"/>
  </cols>
  <sheetData>
    <row r="2" spans="1:9" ht="12.75" customHeight="1" x14ac:dyDescent="0.2">
      <c r="A2" s="1"/>
      <c r="B2" s="28" t="s">
        <v>0</v>
      </c>
      <c r="C2" s="28"/>
      <c r="D2" s="28"/>
      <c r="E2" s="28"/>
      <c r="F2" s="28"/>
      <c r="G2" s="28"/>
      <c r="H2" s="28"/>
      <c r="I2" s="18" t="s">
        <v>218</v>
      </c>
    </row>
    <row r="3" spans="1:9" ht="22.5" customHeight="1" x14ac:dyDescent="0.2">
      <c r="A3" s="1"/>
      <c r="B3" s="29" t="s">
        <v>207</v>
      </c>
      <c r="C3" s="29"/>
      <c r="D3" s="29"/>
      <c r="E3" s="29"/>
      <c r="F3" s="29"/>
      <c r="G3" s="29"/>
      <c r="H3" s="29"/>
    </row>
    <row r="4" spans="1:9" x14ac:dyDescent="0.2">
      <c r="A4" s="1"/>
      <c r="B4" s="30" t="s">
        <v>2</v>
      </c>
      <c r="C4" s="30"/>
      <c r="D4" s="30"/>
      <c r="E4" s="30"/>
      <c r="F4" s="30"/>
      <c r="G4" s="30"/>
      <c r="H4" s="30"/>
    </row>
    <row r="5" spans="1:9" ht="22.5" customHeight="1" x14ac:dyDescent="0.2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208</v>
      </c>
      <c r="H5" s="3" t="s">
        <v>209</v>
      </c>
    </row>
    <row r="6" spans="1:9" x14ac:dyDescent="0.2">
      <c r="A6" s="2"/>
      <c r="B6" s="4"/>
      <c r="C6" s="4"/>
      <c r="D6" s="5" t="s">
        <v>8</v>
      </c>
      <c r="E6" s="4"/>
      <c r="F6" s="6"/>
      <c r="G6" s="6"/>
      <c r="H6" s="6"/>
    </row>
    <row r="7" spans="1:9" ht="33.75" x14ac:dyDescent="0.2">
      <c r="A7" s="2"/>
      <c r="B7" s="15" t="s">
        <v>9</v>
      </c>
      <c r="C7" s="15" t="s">
        <v>10</v>
      </c>
      <c r="D7" s="16" t="s">
        <v>11</v>
      </c>
      <c r="E7" s="15" t="s">
        <v>12</v>
      </c>
      <c r="F7" s="17">
        <v>2085</v>
      </c>
      <c r="G7" s="19"/>
      <c r="H7" s="19">
        <f>F7*G7</f>
        <v>0</v>
      </c>
    </row>
    <row r="8" spans="1:9" ht="33.75" x14ac:dyDescent="0.2">
      <c r="A8" s="2"/>
      <c r="B8" s="15" t="s">
        <v>17</v>
      </c>
      <c r="C8" s="15" t="s">
        <v>18</v>
      </c>
      <c r="D8" s="16" t="s">
        <v>19</v>
      </c>
      <c r="E8" s="15" t="s">
        <v>20</v>
      </c>
      <c r="F8" s="17">
        <v>14</v>
      </c>
      <c r="G8" s="19"/>
      <c r="H8" s="19">
        <f t="shared" ref="H8:H11" si="0">F8*G8</f>
        <v>0</v>
      </c>
    </row>
    <row r="9" spans="1:9" ht="33.75" x14ac:dyDescent="0.2">
      <c r="A9" s="2"/>
      <c r="B9" s="15" t="s">
        <v>23</v>
      </c>
      <c r="C9" s="15" t="s">
        <v>24</v>
      </c>
      <c r="D9" s="16" t="s">
        <v>25</v>
      </c>
      <c r="E9" s="15" t="s">
        <v>12</v>
      </c>
      <c r="F9" s="17">
        <v>2085</v>
      </c>
      <c r="G9" s="19"/>
      <c r="H9" s="19">
        <f t="shared" si="0"/>
        <v>0</v>
      </c>
    </row>
    <row r="10" spans="1:9" ht="33.75" x14ac:dyDescent="0.2">
      <c r="A10" s="2"/>
      <c r="B10" s="15" t="s">
        <v>27</v>
      </c>
      <c r="C10" s="15" t="s">
        <v>28</v>
      </c>
      <c r="D10" s="16" t="s">
        <v>29</v>
      </c>
      <c r="E10" s="15" t="s">
        <v>12</v>
      </c>
      <c r="F10" s="17">
        <v>2085</v>
      </c>
      <c r="G10" s="19"/>
      <c r="H10" s="19">
        <f t="shared" si="0"/>
        <v>0</v>
      </c>
    </row>
    <row r="11" spans="1:9" ht="22.5" x14ac:dyDescent="0.2">
      <c r="A11" s="2"/>
      <c r="B11" s="15" t="s">
        <v>30</v>
      </c>
      <c r="C11" s="15" t="s">
        <v>31</v>
      </c>
      <c r="D11" s="16" t="s">
        <v>32</v>
      </c>
      <c r="E11" s="15" t="s">
        <v>12</v>
      </c>
      <c r="F11" s="17">
        <v>607.91</v>
      </c>
      <c r="G11" s="19"/>
      <c r="H11" s="19">
        <f t="shared" si="0"/>
        <v>0</v>
      </c>
    </row>
    <row r="12" spans="1:9" x14ac:dyDescent="0.2">
      <c r="A12" s="2"/>
      <c r="B12" s="20"/>
      <c r="C12" s="20"/>
      <c r="D12" s="20" t="s">
        <v>210</v>
      </c>
      <c r="E12" s="20"/>
      <c r="F12" s="20"/>
      <c r="G12" s="20"/>
      <c r="H12" s="21">
        <f>SUM(H7:H11)</f>
        <v>0</v>
      </c>
    </row>
    <row r="13" spans="1:9" x14ac:dyDescent="0.2">
      <c r="A13" s="2"/>
      <c r="B13" s="6"/>
      <c r="C13" s="6"/>
      <c r="D13" s="5" t="s">
        <v>39</v>
      </c>
      <c r="E13" s="4"/>
      <c r="F13" s="6"/>
      <c r="G13" s="6"/>
      <c r="H13" s="6"/>
    </row>
    <row r="14" spans="1:9" ht="33.75" x14ac:dyDescent="0.2">
      <c r="A14" s="2"/>
      <c r="B14" s="15" t="s">
        <v>40</v>
      </c>
      <c r="C14" s="15" t="s">
        <v>41</v>
      </c>
      <c r="D14" s="16" t="s">
        <v>42</v>
      </c>
      <c r="E14" s="15" t="s">
        <v>12</v>
      </c>
      <c r="F14" s="17">
        <v>1747.59</v>
      </c>
      <c r="G14" s="19"/>
      <c r="H14" s="19">
        <f>F14*G14</f>
        <v>0</v>
      </c>
    </row>
    <row r="15" spans="1:9" ht="33.75" x14ac:dyDescent="0.2">
      <c r="A15" s="2"/>
      <c r="B15" s="15" t="s">
        <v>60</v>
      </c>
      <c r="C15" s="15" t="s">
        <v>61</v>
      </c>
      <c r="D15" s="16" t="s">
        <v>62</v>
      </c>
      <c r="E15" s="15" t="s">
        <v>12</v>
      </c>
      <c r="F15" s="17">
        <v>142.02000000000001</v>
      </c>
      <c r="G15" s="19"/>
      <c r="H15" s="19">
        <f t="shared" ref="H15:H22" si="1">F15*G15</f>
        <v>0</v>
      </c>
    </row>
    <row r="16" spans="1:9" ht="33.75" x14ac:dyDescent="0.2">
      <c r="A16" s="2"/>
      <c r="B16" s="15" t="s">
        <v>67</v>
      </c>
      <c r="C16" s="15" t="s">
        <v>68</v>
      </c>
      <c r="D16" s="16" t="s">
        <v>69</v>
      </c>
      <c r="E16" s="15" t="s">
        <v>20</v>
      </c>
      <c r="F16" s="17">
        <v>144</v>
      </c>
      <c r="G16" s="19"/>
      <c r="H16" s="19">
        <f t="shared" si="1"/>
        <v>0</v>
      </c>
    </row>
    <row r="17" spans="1:8" ht="33.75" x14ac:dyDescent="0.2">
      <c r="A17" s="2"/>
      <c r="B17" s="15" t="s">
        <v>74</v>
      </c>
      <c r="C17" s="15" t="s">
        <v>75</v>
      </c>
      <c r="D17" s="16" t="s">
        <v>76</v>
      </c>
      <c r="E17" s="15" t="s">
        <v>77</v>
      </c>
      <c r="F17" s="17">
        <v>242.27</v>
      </c>
      <c r="G17" s="19"/>
      <c r="H17" s="19">
        <f t="shared" si="1"/>
        <v>0</v>
      </c>
    </row>
    <row r="18" spans="1:8" ht="45" x14ac:dyDescent="0.2">
      <c r="A18" s="2"/>
      <c r="B18" s="15" t="s">
        <v>86</v>
      </c>
      <c r="C18" s="15" t="s">
        <v>87</v>
      </c>
      <c r="D18" s="16" t="s">
        <v>88</v>
      </c>
      <c r="E18" s="15" t="s">
        <v>77</v>
      </c>
      <c r="F18" s="17">
        <v>242.27</v>
      </c>
      <c r="G18" s="19"/>
      <c r="H18" s="19">
        <f t="shared" si="1"/>
        <v>0</v>
      </c>
    </row>
    <row r="19" spans="1:8" x14ac:dyDescent="0.2">
      <c r="A19" s="2"/>
      <c r="B19" s="15" t="s">
        <v>89</v>
      </c>
      <c r="C19" s="15" t="s">
        <v>90</v>
      </c>
      <c r="D19" s="16" t="s">
        <v>91</v>
      </c>
      <c r="E19" s="15" t="s">
        <v>92</v>
      </c>
      <c r="F19" s="17">
        <v>60.57</v>
      </c>
      <c r="G19" s="19"/>
      <c r="H19" s="19">
        <f t="shared" si="1"/>
        <v>0</v>
      </c>
    </row>
    <row r="20" spans="1:8" ht="45" x14ac:dyDescent="0.2">
      <c r="A20" s="2"/>
      <c r="B20" s="15" t="s">
        <v>94</v>
      </c>
      <c r="C20" s="15" t="s">
        <v>95</v>
      </c>
      <c r="D20" s="16" t="s">
        <v>96</v>
      </c>
      <c r="E20" s="15" t="s">
        <v>97</v>
      </c>
      <c r="F20" s="17">
        <v>3</v>
      </c>
      <c r="G20" s="19"/>
      <c r="H20" s="19">
        <f t="shared" si="1"/>
        <v>0</v>
      </c>
    </row>
    <row r="21" spans="1:8" ht="45" x14ac:dyDescent="0.2">
      <c r="A21" s="2"/>
      <c r="B21" s="15" t="s">
        <v>98</v>
      </c>
      <c r="C21" s="15" t="s">
        <v>99</v>
      </c>
      <c r="D21" s="16" t="s">
        <v>100</v>
      </c>
      <c r="E21" s="15" t="s">
        <v>97</v>
      </c>
      <c r="F21" s="17">
        <v>15</v>
      </c>
      <c r="G21" s="19"/>
      <c r="H21" s="19">
        <f t="shared" si="1"/>
        <v>0</v>
      </c>
    </row>
    <row r="22" spans="1:8" ht="33.75" x14ac:dyDescent="0.2">
      <c r="A22" s="2"/>
      <c r="B22" s="15" t="s">
        <v>101</v>
      </c>
      <c r="C22" s="15" t="s">
        <v>102</v>
      </c>
      <c r="D22" s="16" t="s">
        <v>103</v>
      </c>
      <c r="E22" s="15" t="s">
        <v>20</v>
      </c>
      <c r="F22" s="17">
        <v>116</v>
      </c>
      <c r="G22" s="19"/>
      <c r="H22" s="19">
        <f t="shared" si="1"/>
        <v>0</v>
      </c>
    </row>
    <row r="23" spans="1:8" x14ac:dyDescent="0.2">
      <c r="A23" s="2"/>
      <c r="B23" s="20"/>
      <c r="C23" s="20"/>
      <c r="D23" s="20" t="s">
        <v>211</v>
      </c>
      <c r="E23" s="20"/>
      <c r="F23" s="20"/>
      <c r="G23" s="20"/>
      <c r="H23" s="21">
        <f>SUM(H14:H22)</f>
        <v>0</v>
      </c>
    </row>
    <row r="24" spans="1:8" x14ac:dyDescent="0.2">
      <c r="A24" s="2"/>
      <c r="B24" s="6"/>
      <c r="C24" s="6"/>
      <c r="D24" s="5" t="s">
        <v>105</v>
      </c>
      <c r="E24" s="4"/>
      <c r="F24" s="6"/>
      <c r="G24" s="6"/>
      <c r="H24" s="6"/>
    </row>
    <row r="25" spans="1:8" ht="22.5" x14ac:dyDescent="0.2">
      <c r="A25" s="2"/>
      <c r="B25" s="15" t="s">
        <v>106</v>
      </c>
      <c r="C25" s="15" t="s">
        <v>107</v>
      </c>
      <c r="D25" s="16" t="s">
        <v>108</v>
      </c>
      <c r="E25" s="15" t="s">
        <v>12</v>
      </c>
      <c r="F25" s="17">
        <v>1569.6</v>
      </c>
      <c r="G25" s="19"/>
      <c r="H25" s="19">
        <f>F25*G25</f>
        <v>0</v>
      </c>
    </row>
    <row r="26" spans="1:8" ht="33.75" x14ac:dyDescent="0.2">
      <c r="A26" s="2"/>
      <c r="B26" s="15" t="s">
        <v>113</v>
      </c>
      <c r="C26" s="15" t="s">
        <v>114</v>
      </c>
      <c r="D26" s="16" t="s">
        <v>115</v>
      </c>
      <c r="E26" s="15" t="s">
        <v>12</v>
      </c>
      <c r="F26" s="17">
        <v>1569.6</v>
      </c>
      <c r="G26" s="19"/>
      <c r="H26" s="19">
        <f t="shared" ref="H26:H40" si="2">F26*G26</f>
        <v>0</v>
      </c>
    </row>
    <row r="27" spans="1:8" ht="22.5" x14ac:dyDescent="0.2">
      <c r="A27" s="2"/>
      <c r="B27" s="15" t="s">
        <v>116</v>
      </c>
      <c r="C27" s="15" t="s">
        <v>117</v>
      </c>
      <c r="D27" s="16" t="s">
        <v>118</v>
      </c>
      <c r="E27" s="15" t="s">
        <v>12</v>
      </c>
      <c r="F27" s="17">
        <v>1569.6</v>
      </c>
      <c r="G27" s="19"/>
      <c r="H27" s="19">
        <f t="shared" si="2"/>
        <v>0</v>
      </c>
    </row>
    <row r="28" spans="1:8" ht="22.5" x14ac:dyDescent="0.2">
      <c r="A28" s="2"/>
      <c r="B28" s="15" t="s">
        <v>119</v>
      </c>
      <c r="C28" s="15" t="s">
        <v>120</v>
      </c>
      <c r="D28" s="16" t="s">
        <v>121</v>
      </c>
      <c r="E28" s="15" t="s">
        <v>12</v>
      </c>
      <c r="F28" s="17">
        <v>1391.61</v>
      </c>
      <c r="G28" s="19"/>
      <c r="H28" s="19">
        <f t="shared" si="2"/>
        <v>0</v>
      </c>
    </row>
    <row r="29" spans="1:8" ht="22.5" x14ac:dyDescent="0.2">
      <c r="A29" s="2"/>
      <c r="B29" s="15" t="s">
        <v>122</v>
      </c>
      <c r="C29" s="15" t="s">
        <v>123</v>
      </c>
      <c r="D29" s="16" t="s">
        <v>124</v>
      </c>
      <c r="E29" s="15" t="s">
        <v>12</v>
      </c>
      <c r="F29" s="17">
        <v>355.98</v>
      </c>
      <c r="G29" s="19"/>
      <c r="H29" s="19">
        <f t="shared" si="2"/>
        <v>0</v>
      </c>
    </row>
    <row r="30" spans="1:8" ht="33.75" x14ac:dyDescent="0.2">
      <c r="A30" s="2"/>
      <c r="B30" s="15" t="s">
        <v>125</v>
      </c>
      <c r="C30" s="15" t="s">
        <v>126</v>
      </c>
      <c r="D30" s="16" t="s">
        <v>127</v>
      </c>
      <c r="E30" s="15" t="s">
        <v>97</v>
      </c>
      <c r="F30" s="17">
        <v>11132.88</v>
      </c>
      <c r="G30" s="19"/>
      <c r="H30" s="19">
        <f t="shared" si="2"/>
        <v>0</v>
      </c>
    </row>
    <row r="31" spans="1:8" ht="33.75" x14ac:dyDescent="0.2">
      <c r="A31" s="2"/>
      <c r="B31" s="15" t="s">
        <v>129</v>
      </c>
      <c r="C31" s="15" t="s">
        <v>130</v>
      </c>
      <c r="D31" s="16" t="s">
        <v>131</v>
      </c>
      <c r="E31" s="15" t="s">
        <v>12</v>
      </c>
      <c r="F31" s="17">
        <v>1391.61</v>
      </c>
      <c r="G31" s="19"/>
      <c r="H31" s="19">
        <f t="shared" si="2"/>
        <v>0</v>
      </c>
    </row>
    <row r="32" spans="1:8" ht="33.75" x14ac:dyDescent="0.2">
      <c r="A32" s="2"/>
      <c r="B32" s="15" t="s">
        <v>132</v>
      </c>
      <c r="C32" s="15" t="s">
        <v>133</v>
      </c>
      <c r="D32" s="16" t="s">
        <v>134</v>
      </c>
      <c r="E32" s="15" t="s">
        <v>12</v>
      </c>
      <c r="F32" s="17">
        <v>355.98</v>
      </c>
      <c r="G32" s="19"/>
      <c r="H32" s="19">
        <f t="shared" si="2"/>
        <v>0</v>
      </c>
    </row>
    <row r="33" spans="1:8" ht="22.5" x14ac:dyDescent="0.2">
      <c r="A33" s="2"/>
      <c r="B33" s="15" t="s">
        <v>135</v>
      </c>
      <c r="C33" s="15" t="s">
        <v>136</v>
      </c>
      <c r="D33" s="16" t="s">
        <v>137</v>
      </c>
      <c r="E33" s="15" t="s">
        <v>20</v>
      </c>
      <c r="F33" s="17">
        <v>131.82</v>
      </c>
      <c r="G33" s="19"/>
      <c r="H33" s="19">
        <f t="shared" si="2"/>
        <v>0</v>
      </c>
    </row>
    <row r="34" spans="1:8" ht="33.75" x14ac:dyDescent="0.2">
      <c r="A34" s="2"/>
      <c r="B34" s="15" t="s">
        <v>142</v>
      </c>
      <c r="C34" s="15" t="s">
        <v>143</v>
      </c>
      <c r="D34" s="16" t="s">
        <v>144</v>
      </c>
      <c r="E34" s="15" t="s">
        <v>20</v>
      </c>
      <c r="F34" s="17">
        <v>1258.5999999999999</v>
      </c>
      <c r="G34" s="19"/>
      <c r="H34" s="19">
        <f t="shared" si="2"/>
        <v>0</v>
      </c>
    </row>
    <row r="35" spans="1:8" ht="33.75" x14ac:dyDescent="0.2">
      <c r="A35" s="2"/>
      <c r="B35" s="15" t="s">
        <v>151</v>
      </c>
      <c r="C35" s="15" t="s">
        <v>152</v>
      </c>
      <c r="D35" s="16" t="s">
        <v>153</v>
      </c>
      <c r="E35" s="15" t="s">
        <v>20</v>
      </c>
      <c r="F35" s="17">
        <v>1186.5999999999999</v>
      </c>
      <c r="G35" s="19"/>
      <c r="H35" s="19">
        <f t="shared" si="2"/>
        <v>0</v>
      </c>
    </row>
    <row r="36" spans="1:8" ht="33.75" x14ac:dyDescent="0.2">
      <c r="A36" s="2"/>
      <c r="B36" s="15" t="s">
        <v>154</v>
      </c>
      <c r="C36" s="15" t="s">
        <v>155</v>
      </c>
      <c r="D36" s="16" t="s">
        <v>156</v>
      </c>
      <c r="E36" s="15" t="s">
        <v>20</v>
      </c>
      <c r="F36" s="17">
        <v>27.4</v>
      </c>
      <c r="G36" s="19"/>
      <c r="H36" s="19">
        <f t="shared" si="2"/>
        <v>0</v>
      </c>
    </row>
    <row r="37" spans="1:8" ht="33.75" x14ac:dyDescent="0.2">
      <c r="A37" s="2"/>
      <c r="B37" s="15" t="s">
        <v>158</v>
      </c>
      <c r="C37" s="15" t="s">
        <v>159</v>
      </c>
      <c r="D37" s="16" t="s">
        <v>160</v>
      </c>
      <c r="E37" s="15" t="s">
        <v>12</v>
      </c>
      <c r="F37" s="17">
        <v>98.2</v>
      </c>
      <c r="G37" s="19"/>
      <c r="H37" s="19">
        <f t="shared" si="2"/>
        <v>0</v>
      </c>
    </row>
    <row r="38" spans="1:8" ht="22.5" x14ac:dyDescent="0.2">
      <c r="A38" s="2"/>
      <c r="B38" s="15" t="s">
        <v>165</v>
      </c>
      <c r="C38" s="15" t="s">
        <v>166</v>
      </c>
      <c r="D38" s="16" t="s">
        <v>167</v>
      </c>
      <c r="E38" s="15" t="s">
        <v>12</v>
      </c>
      <c r="F38" s="17">
        <v>1747.59</v>
      </c>
      <c r="G38" s="19"/>
      <c r="H38" s="19">
        <f t="shared" si="2"/>
        <v>0</v>
      </c>
    </row>
    <row r="39" spans="1:8" ht="33.75" x14ac:dyDescent="0.2">
      <c r="A39" s="2"/>
      <c r="B39" s="15" t="s">
        <v>168</v>
      </c>
      <c r="C39" s="15" t="s">
        <v>169</v>
      </c>
      <c r="D39" s="16" t="s">
        <v>170</v>
      </c>
      <c r="E39" s="15" t="s">
        <v>12</v>
      </c>
      <c r="F39" s="17">
        <v>1391.61</v>
      </c>
      <c r="G39" s="19"/>
      <c r="H39" s="19">
        <f t="shared" si="2"/>
        <v>0</v>
      </c>
    </row>
    <row r="40" spans="1:8" ht="33.75" x14ac:dyDescent="0.2">
      <c r="A40" s="2"/>
      <c r="B40" s="15" t="s">
        <v>171</v>
      </c>
      <c r="C40" s="15" t="s">
        <v>172</v>
      </c>
      <c r="D40" s="16" t="s">
        <v>173</v>
      </c>
      <c r="E40" s="15" t="s">
        <v>12</v>
      </c>
      <c r="F40" s="17">
        <v>355.98</v>
      </c>
      <c r="G40" s="19"/>
      <c r="H40" s="19">
        <f t="shared" si="2"/>
        <v>0</v>
      </c>
    </row>
    <row r="41" spans="1:8" x14ac:dyDescent="0.2">
      <c r="A41" s="2"/>
      <c r="B41" s="20"/>
      <c r="C41" s="20"/>
      <c r="D41" s="20" t="s">
        <v>212</v>
      </c>
      <c r="E41" s="20"/>
      <c r="F41" s="20"/>
      <c r="G41" s="20"/>
      <c r="H41" s="21">
        <f>SUM(H25:H40)</f>
        <v>0</v>
      </c>
    </row>
    <row r="42" spans="1:8" x14ac:dyDescent="0.2">
      <c r="A42" s="2"/>
      <c r="B42" s="6"/>
      <c r="C42" s="6"/>
      <c r="D42" s="5" t="s">
        <v>174</v>
      </c>
      <c r="E42" s="4"/>
      <c r="F42" s="6"/>
      <c r="G42" s="6"/>
      <c r="H42" s="6"/>
    </row>
    <row r="43" spans="1:8" ht="22.5" x14ac:dyDescent="0.2">
      <c r="A43" s="2"/>
      <c r="B43" s="15" t="s">
        <v>175</v>
      </c>
      <c r="C43" s="15" t="s">
        <v>107</v>
      </c>
      <c r="D43" s="16" t="s">
        <v>108</v>
      </c>
      <c r="E43" s="15" t="s">
        <v>12</v>
      </c>
      <c r="F43" s="17">
        <v>29.7</v>
      </c>
      <c r="G43" s="19"/>
      <c r="H43" s="19">
        <f>F43*G43</f>
        <v>0</v>
      </c>
    </row>
    <row r="44" spans="1:8" ht="33.75" x14ac:dyDescent="0.2">
      <c r="A44" s="2"/>
      <c r="B44" s="15" t="s">
        <v>177</v>
      </c>
      <c r="C44" s="15" t="s">
        <v>114</v>
      </c>
      <c r="D44" s="16" t="s">
        <v>115</v>
      </c>
      <c r="E44" s="15" t="s">
        <v>12</v>
      </c>
      <c r="F44" s="17">
        <v>29.7</v>
      </c>
      <c r="G44" s="19"/>
      <c r="H44" s="19">
        <f t="shared" ref="H44:H49" si="3">F44*G44</f>
        <v>0</v>
      </c>
    </row>
    <row r="45" spans="1:8" ht="22.5" x14ac:dyDescent="0.2">
      <c r="A45" s="2"/>
      <c r="B45" s="15" t="s">
        <v>178</v>
      </c>
      <c r="C45" s="15" t="s">
        <v>117</v>
      </c>
      <c r="D45" s="16" t="s">
        <v>118</v>
      </c>
      <c r="E45" s="15" t="s">
        <v>12</v>
      </c>
      <c r="F45" s="17">
        <v>29.7</v>
      </c>
      <c r="G45" s="19"/>
      <c r="H45" s="19">
        <f t="shared" si="3"/>
        <v>0</v>
      </c>
    </row>
    <row r="46" spans="1:8" ht="22.5" x14ac:dyDescent="0.2">
      <c r="A46" s="2"/>
      <c r="B46" s="15" t="s">
        <v>179</v>
      </c>
      <c r="C46" s="15" t="s">
        <v>120</v>
      </c>
      <c r="D46" s="16" t="s">
        <v>121</v>
      </c>
      <c r="E46" s="15" t="s">
        <v>12</v>
      </c>
      <c r="F46" s="17">
        <v>29.7</v>
      </c>
      <c r="G46" s="19"/>
      <c r="H46" s="19">
        <f t="shared" si="3"/>
        <v>0</v>
      </c>
    </row>
    <row r="47" spans="1:8" ht="33.75" x14ac:dyDescent="0.2">
      <c r="A47" s="2"/>
      <c r="B47" s="15" t="s">
        <v>180</v>
      </c>
      <c r="C47" s="15" t="s">
        <v>130</v>
      </c>
      <c r="D47" s="16" t="s">
        <v>131</v>
      </c>
      <c r="E47" s="15" t="s">
        <v>12</v>
      </c>
      <c r="F47" s="17">
        <v>29.7</v>
      </c>
      <c r="G47" s="19"/>
      <c r="H47" s="19">
        <f t="shared" si="3"/>
        <v>0</v>
      </c>
    </row>
    <row r="48" spans="1:8" ht="22.5" x14ac:dyDescent="0.2">
      <c r="A48" s="2"/>
      <c r="B48" s="15" t="s">
        <v>181</v>
      </c>
      <c r="C48" s="15" t="s">
        <v>166</v>
      </c>
      <c r="D48" s="16" t="s">
        <v>167</v>
      </c>
      <c r="E48" s="15" t="s">
        <v>12</v>
      </c>
      <c r="F48" s="17">
        <v>29.7</v>
      </c>
      <c r="G48" s="19"/>
      <c r="H48" s="19">
        <f t="shared" si="3"/>
        <v>0</v>
      </c>
    </row>
    <row r="49" spans="1:8" ht="33.75" x14ac:dyDescent="0.2">
      <c r="A49" s="2"/>
      <c r="B49" s="15" t="s">
        <v>182</v>
      </c>
      <c r="C49" s="15" t="s">
        <v>169</v>
      </c>
      <c r="D49" s="16" t="s">
        <v>170</v>
      </c>
      <c r="E49" s="15" t="s">
        <v>12</v>
      </c>
      <c r="F49" s="17">
        <v>29.7</v>
      </c>
      <c r="G49" s="19"/>
      <c r="H49" s="19">
        <f t="shared" si="3"/>
        <v>0</v>
      </c>
    </row>
    <row r="50" spans="1:8" x14ac:dyDescent="0.2">
      <c r="A50" s="2"/>
      <c r="B50" s="20"/>
      <c r="C50" s="20"/>
      <c r="D50" s="20" t="s">
        <v>213</v>
      </c>
      <c r="E50" s="20"/>
      <c r="F50" s="20"/>
      <c r="G50" s="20"/>
      <c r="H50" s="21">
        <f>SUM(H43:H49)</f>
        <v>0</v>
      </c>
    </row>
    <row r="51" spans="1:8" x14ac:dyDescent="0.2">
      <c r="A51" s="2"/>
      <c r="B51" s="6"/>
      <c r="C51" s="6"/>
      <c r="D51" s="5" t="s">
        <v>183</v>
      </c>
      <c r="E51" s="4"/>
      <c r="F51" s="6"/>
      <c r="G51" s="6"/>
      <c r="H51" s="6"/>
    </row>
    <row r="52" spans="1:8" ht="33.75" x14ac:dyDescent="0.2">
      <c r="A52" s="2"/>
      <c r="B52" s="15" t="s">
        <v>184</v>
      </c>
      <c r="C52" s="15" t="s">
        <v>185</v>
      </c>
      <c r="D52" s="16" t="s">
        <v>186</v>
      </c>
      <c r="E52" s="15" t="s">
        <v>12</v>
      </c>
      <c r="F52" s="17">
        <v>142.02000000000001</v>
      </c>
      <c r="G52" s="19"/>
      <c r="H52" s="19">
        <f>F52*G52</f>
        <v>0</v>
      </c>
    </row>
    <row r="53" spans="1:8" ht="33.75" x14ac:dyDescent="0.2">
      <c r="A53" s="2"/>
      <c r="B53" s="15" t="s">
        <v>187</v>
      </c>
      <c r="C53" s="15" t="s">
        <v>188</v>
      </c>
      <c r="D53" s="16" t="s">
        <v>189</v>
      </c>
      <c r="E53" s="15" t="s">
        <v>20</v>
      </c>
      <c r="F53" s="17">
        <v>116</v>
      </c>
      <c r="G53" s="19"/>
      <c r="H53" s="19">
        <f t="shared" ref="H53:H58" si="4">F53*G53</f>
        <v>0</v>
      </c>
    </row>
    <row r="54" spans="1:8" ht="33.75" x14ac:dyDescent="0.2">
      <c r="A54" s="2"/>
      <c r="B54" s="15" t="s">
        <v>190</v>
      </c>
      <c r="C54" s="15" t="s">
        <v>191</v>
      </c>
      <c r="D54" s="16" t="s">
        <v>192</v>
      </c>
      <c r="E54" s="15" t="s">
        <v>20</v>
      </c>
      <c r="F54" s="17">
        <v>144</v>
      </c>
      <c r="G54" s="19"/>
      <c r="H54" s="19">
        <f t="shared" si="4"/>
        <v>0</v>
      </c>
    </row>
    <row r="55" spans="1:8" ht="22.5" x14ac:dyDescent="0.2">
      <c r="A55" s="2"/>
      <c r="B55" s="15" t="s">
        <v>193</v>
      </c>
      <c r="C55" s="15" t="s">
        <v>194</v>
      </c>
      <c r="D55" s="16" t="s">
        <v>195</v>
      </c>
      <c r="E55" s="15" t="s">
        <v>196</v>
      </c>
      <c r="F55" s="17">
        <v>1</v>
      </c>
      <c r="G55" s="19"/>
      <c r="H55" s="19">
        <f t="shared" si="4"/>
        <v>0</v>
      </c>
    </row>
    <row r="56" spans="1:8" ht="22.5" x14ac:dyDescent="0.2">
      <c r="A56" s="2"/>
      <c r="B56" s="15" t="s">
        <v>197</v>
      </c>
      <c r="C56" s="15" t="s">
        <v>198</v>
      </c>
      <c r="D56" s="16" t="s">
        <v>199</v>
      </c>
      <c r="E56" s="15" t="s">
        <v>196</v>
      </c>
      <c r="F56" s="17">
        <v>9</v>
      </c>
      <c r="G56" s="19"/>
      <c r="H56" s="19">
        <f t="shared" si="4"/>
        <v>0</v>
      </c>
    </row>
    <row r="57" spans="1:8" ht="22.5" x14ac:dyDescent="0.2">
      <c r="A57" s="2"/>
      <c r="B57" s="15" t="s">
        <v>200</v>
      </c>
      <c r="C57" s="15" t="s">
        <v>201</v>
      </c>
      <c r="D57" s="16" t="s">
        <v>202</v>
      </c>
      <c r="E57" s="15" t="s">
        <v>97</v>
      </c>
      <c r="F57" s="17">
        <v>3</v>
      </c>
      <c r="G57" s="19"/>
      <c r="H57" s="19">
        <f t="shared" si="4"/>
        <v>0</v>
      </c>
    </row>
    <row r="58" spans="1:8" ht="22.5" x14ac:dyDescent="0.2">
      <c r="A58" s="2"/>
      <c r="B58" s="15" t="s">
        <v>203</v>
      </c>
      <c r="C58" s="15" t="s">
        <v>204</v>
      </c>
      <c r="D58" s="16" t="s">
        <v>205</v>
      </c>
      <c r="E58" s="15" t="s">
        <v>206</v>
      </c>
      <c r="F58" s="17">
        <v>1</v>
      </c>
      <c r="G58" s="19"/>
      <c r="H58" s="19">
        <f t="shared" si="4"/>
        <v>0</v>
      </c>
    </row>
    <row r="59" spans="1:8" x14ac:dyDescent="0.2">
      <c r="A59" s="2"/>
      <c r="B59" s="20"/>
      <c r="C59" s="20"/>
      <c r="D59" s="20" t="s">
        <v>214</v>
      </c>
      <c r="E59" s="20"/>
      <c r="F59" s="20"/>
      <c r="G59" s="20"/>
      <c r="H59" s="21">
        <f>SUM(H52:H58)</f>
        <v>0</v>
      </c>
    </row>
    <row r="60" spans="1:8" x14ac:dyDescent="0.2">
      <c r="A60" s="2"/>
      <c r="B60" s="22"/>
      <c r="C60" s="22"/>
      <c r="D60" s="22" t="s">
        <v>215</v>
      </c>
      <c r="E60" s="22"/>
      <c r="F60" s="22"/>
      <c r="G60" s="22"/>
      <c r="H60" s="23">
        <f>H12+H23+H41+H50+H59</f>
        <v>0</v>
      </c>
    </row>
    <row r="61" spans="1:8" x14ac:dyDescent="0.2">
      <c r="A61" s="2"/>
      <c r="B61" s="24"/>
      <c r="C61" s="24"/>
      <c r="D61" s="24" t="s">
        <v>216</v>
      </c>
      <c r="E61" s="24"/>
      <c r="F61" s="24"/>
      <c r="G61" s="24"/>
      <c r="H61" s="25">
        <f>H60*23%</f>
        <v>0</v>
      </c>
    </row>
    <row r="62" spans="1:8" x14ac:dyDescent="0.2">
      <c r="A62" s="2"/>
      <c r="B62" s="26"/>
      <c r="C62" s="26"/>
      <c r="D62" s="26" t="s">
        <v>217</v>
      </c>
      <c r="E62" s="26"/>
      <c r="F62" s="26"/>
      <c r="G62" s="26"/>
      <c r="H62" s="27">
        <f>H60+H61</f>
        <v>0</v>
      </c>
    </row>
  </sheetData>
  <mergeCells count="3">
    <mergeCell ref="B2:H2"/>
    <mergeCell ref="B3:H3"/>
    <mergeCell ref="B4:H4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Przedmiar</vt:lpstr>
      <vt:lpstr>Kosztorys uproszczony</vt:lpstr>
      <vt:lpstr>'Kosztorys uproszczony'!Tytuły_wydruku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Smysło Jolanta (PO Słupsk)</dc:creator>
  <cp:keywords/>
  <dc:description/>
  <cp:lastModifiedBy>Wiśniewska Dorota (PO Słupsk)</cp:lastModifiedBy>
  <cp:lastPrinted>2024-06-05T05:51:27Z</cp:lastPrinted>
  <dcterms:created xsi:type="dcterms:W3CDTF">2024-06-05T05:52:13Z</dcterms:created>
  <dcterms:modified xsi:type="dcterms:W3CDTF">2024-06-05T11:19:46Z</dcterms:modified>
</cp:coreProperties>
</file>